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1. Completed Program Rubrics/Rubric Ready for Vendor 3.22.24/Round 1 notifications/"/>
    </mc:Choice>
  </mc:AlternateContent>
  <xr:revisionPtr revIDLastSave="95" documentId="8_{E717C739-1423-438E-A896-CE4CFD6BDEA2}" xr6:coauthVersionLast="47" xr6:coauthVersionMax="47" xr10:uidLastSave="{28963778-F4F5-4805-B9EF-77E9A38A916C}"/>
  <bookViews>
    <workbookView xWindow="-28920" yWindow="-120" windowWidth="29040" windowHeight="15720" tabRatio="794" firstSheet="2"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9" l="1"/>
  <c r="B8" i="9"/>
  <c r="E71" i="6"/>
  <c r="B7" i="9"/>
  <c r="E21" i="4"/>
  <c r="E82" i="5"/>
  <c r="E9" i="4"/>
  <c r="E20" i="4"/>
  <c r="E84" i="5"/>
  <c r="E85" i="5"/>
  <c r="E76" i="2"/>
  <c r="E77" i="2"/>
  <c r="C18" i="7"/>
  <c r="B6" i="9" s="1"/>
  <c r="E50" i="10"/>
  <c r="E49" i="10"/>
  <c r="E48" i="10"/>
  <c r="E41" i="10"/>
  <c r="E42" i="10"/>
  <c r="E43" i="10"/>
  <c r="E40" i="10"/>
  <c r="E30" i="10"/>
  <c r="E31" i="10"/>
  <c r="E32" i="10"/>
  <c r="E33" i="10"/>
  <c r="E34" i="10"/>
  <c r="E35" i="10"/>
  <c r="E29" i="10"/>
  <c r="E23" i="10"/>
  <c r="E24" i="10"/>
  <c r="E22" i="10"/>
  <c r="E16" i="10"/>
  <c r="E18" i="10" s="1"/>
  <c r="C12" i="7" s="1"/>
  <c r="E17" i="10"/>
  <c r="E15" i="10"/>
  <c r="E7" i="10"/>
  <c r="E8" i="10"/>
  <c r="E9" i="10"/>
  <c r="E10" i="10"/>
  <c r="E6" i="10"/>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B15" i="9"/>
  <c r="B14" i="9"/>
  <c r="B12" i="9"/>
  <c r="E22" i="4" l="1"/>
  <c r="B68" i="7" s="1"/>
  <c r="E14" i="4"/>
  <c r="B62" i="7" s="1"/>
  <c r="E76" i="3"/>
  <c r="B56" i="7" s="1"/>
  <c r="E57" i="3"/>
  <c r="B55" i="7" s="1"/>
  <c r="E46" i="3"/>
  <c r="B54" i="7" s="1"/>
  <c r="E27" i="3"/>
  <c r="B53" i="7" s="1"/>
  <c r="E73" i="6"/>
  <c r="B47" i="7" s="1"/>
  <c r="E56" i="6"/>
  <c r="B46" i="7" s="1"/>
  <c r="E45" i="6"/>
  <c r="B45" i="7" s="1"/>
  <c r="E87" i="5"/>
  <c r="B38" i="7" s="1"/>
  <c r="E69" i="5"/>
  <c r="B37" i="7" s="1"/>
  <c r="E58" i="5"/>
  <c r="B36" i="7" s="1"/>
  <c r="E27" i="6"/>
  <c r="B44" i="7" s="1"/>
  <c r="E43" i="5"/>
  <c r="B35" i="7" s="1"/>
  <c r="E20" i="5"/>
  <c r="B34" i="7" s="1"/>
  <c r="E79" i="2"/>
  <c r="B28" i="7" s="1"/>
  <c r="E65" i="2"/>
  <c r="B27" i="7" s="1"/>
  <c r="E49" i="2"/>
  <c r="B26" i="7" s="1"/>
  <c r="E21" i="2"/>
  <c r="B25" i="7" s="1"/>
  <c r="E51" i="10"/>
  <c r="C16" i="7" s="1"/>
  <c r="E44" i="10"/>
  <c r="C15" i="7" s="1"/>
  <c r="E36" i="10"/>
  <c r="C14" i="7" s="1"/>
  <c r="E25" i="10"/>
  <c r="C13" i="7" s="1"/>
  <c r="E11" i="10"/>
  <c r="C11" i="7" s="1"/>
  <c r="B58" i="10" l="1"/>
  <c r="C17" i="7" s="1"/>
</calcChain>
</file>

<file path=xl/sharedStrings.xml><?xml version="1.0" encoding="utf-8"?>
<sst xmlns="http://schemas.openxmlformats.org/spreadsheetml/2006/main" count="961" uniqueCount="390">
  <si>
    <t>READ Act</t>
  </si>
  <si>
    <t>Request for Advisory List Submissions</t>
  </si>
  <si>
    <t>Part II - Program Review</t>
  </si>
  <si>
    <t>Core Instructional Programming</t>
  </si>
  <si>
    <t>2023-2024</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</si>
  <si>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</si>
  <si>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</si>
  <si>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</si>
  <si>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</si>
  <si>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</si>
  <si>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</si>
  <si>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</si>
  <si>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</si>
  <si>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</si>
  <si>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</si>
  <si>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</si>
  <si>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</si>
  <si>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</si>
  <si>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</si>
  <si>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</si>
  <si>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</si>
  <si>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</si>
  <si>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</si>
  <si>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</si>
  <si>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</si>
  <si>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</si>
  <si>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</si>
  <si>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</si>
  <si>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</si>
  <si>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</si>
  <si>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</si>
  <si>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</si>
  <si>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</si>
  <si>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</si>
  <si>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All points needed to move to Phase 2 review.</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</si>
  <si>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</si>
  <si>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</si>
  <si>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</si>
  <si>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</si>
  <si>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</si>
  <si>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</si>
  <si>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</si>
  <si>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</si>
  <si>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</si>
  <si>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</si>
  <si>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</si>
  <si>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</si>
  <si>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</si>
  <si>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</si>
  <si>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</si>
  <si>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</si>
  <si>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</si>
  <si>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</si>
  <si>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</si>
  <si>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</si>
  <si>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</si>
  <si>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</si>
  <si>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</si>
  <si>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</si>
  <si>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</si>
  <si>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</si>
  <si>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</si>
  <si>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</si>
  <si>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</si>
  <si>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</si>
  <si>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</si>
  <si>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</si>
  <si>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</si>
  <si>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</si>
  <si>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</si>
  <si>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</si>
  <si>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</si>
  <si>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To move forward, a program must be marked as "Met" in all criteria in Section 1 as well as receive a score of 20 points or higher.</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</si>
  <si>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</si>
  <si>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</si>
  <si>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</si>
  <si>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</si>
  <si>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</si>
  <si>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</si>
  <si>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</si>
  <si>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</si>
  <si>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</si>
  <si>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</si>
  <si>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</si>
  <si>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</si>
  <si>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</si>
  <si>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</si>
  <si>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</si>
  <si>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</si>
  <si>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</si>
  <si>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</si>
  <si>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</si>
  <si>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</si>
  <si>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</si>
  <si>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</si>
  <si>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</si>
  <si>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</si>
  <si>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</si>
  <si>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</si>
  <si>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</si>
  <si>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</si>
  <si>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</si>
  <si>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</si>
  <si>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</si>
  <si>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</si>
  <si>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</si>
  <si>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</si>
  <si>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</si>
  <si>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</si>
  <si>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</si>
  <si>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</si>
  <si>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</si>
  <si>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</si>
  <si>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</si>
  <si>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</si>
  <si>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</si>
  <si>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</si>
  <si>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</si>
  <si>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</si>
  <si>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</si>
  <si>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</si>
  <si>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</si>
  <si>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</si>
  <si>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</si>
  <si>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</si>
  <si>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</si>
  <si>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</si>
  <si>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</si>
  <si>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</si>
  <si>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</si>
  <si>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</si>
  <si>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</si>
  <si>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</si>
  <si>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</si>
  <si>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</si>
  <si>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</si>
  <si>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</si>
  <si>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</si>
  <si>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</si>
  <si>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</si>
  <si>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</si>
  <si>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</si>
  <si>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</si>
  <si>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</si>
  <si>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</si>
  <si>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</si>
  <si>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</si>
  <si>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</si>
  <si>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</si>
  <si>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</si>
  <si>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</si>
  <si>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</si>
  <si>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</si>
  <si>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</si>
  <si>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</si>
  <si>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</si>
  <si>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</si>
  <si>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</si>
  <si>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</si>
  <si>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</si>
  <si>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</si>
  <si>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</si>
  <si>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</si>
  <si>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</si>
  <si>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</si>
  <si>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</si>
  <si>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</si>
  <si>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</si>
  <si>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</si>
  <si>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</si>
  <si>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</si>
  <si>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</si>
  <si>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</si>
  <si>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</si>
  <si>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</si>
  <si>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</si>
  <si>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</si>
  <si>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</si>
  <si>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</si>
  <si>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</si>
  <si>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</si>
  <si>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</si>
  <si>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</si>
  <si>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</si>
  <si>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</si>
  <si>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</si>
  <si>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</si>
  <si>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</si>
  <si>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</si>
  <si>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</si>
  <si>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</si>
  <si>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</si>
  <si>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</si>
  <si>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</si>
  <si>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</si>
  <si>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</si>
  <si>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</si>
  <si>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</si>
  <si>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</si>
  <si>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</si>
  <si>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</si>
  <si>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</si>
  <si>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</si>
  <si>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</si>
  <si>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</si>
  <si>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</si>
  <si>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</si>
  <si>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</si>
  <si>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</si>
  <si>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</si>
  <si>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</si>
  <si>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</si>
  <si>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</si>
  <si>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</si>
  <si>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</si>
  <si>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</si>
  <si>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</si>
  <si>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</si>
  <si>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exposed o a wide range of words through reading aloud from a wide range of stories and informational text</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</si>
  <si>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</si>
  <si>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</si>
  <si>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</si>
  <si>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</si>
  <si>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</si>
  <si>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</si>
  <si>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</si>
  <si>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</si>
  <si>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</si>
  <si>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</si>
  <si>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</si>
  <si>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</si>
  <si>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</si>
  <si>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</si>
  <si>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</si>
  <si>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</si>
  <si>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</si>
  <si>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</si>
  <si>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</si>
  <si>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</si>
  <si>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</si>
  <si>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</si>
  <si>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</si>
  <si>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</si>
  <si>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</si>
  <si>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</si>
  <si>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</si>
  <si>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</si>
  <si>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</si>
  <si>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</si>
  <si>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</si>
  <si>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</si>
  <si>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</si>
  <si>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</si>
  <si>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</si>
  <si>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</si>
  <si>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</si>
  <si>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</si>
  <si>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</si>
  <si>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</si>
  <si>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</si>
  <si>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</si>
  <si>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</si>
  <si>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</si>
  <si>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</si>
  <si>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</si>
  <si>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</si>
  <si>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</si>
  <si>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</si>
  <si>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</si>
  <si>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</si>
  <si>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</si>
  <si>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</si>
  <si>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</si>
  <si>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</si>
  <si>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</si>
  <si>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</si>
  <si>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</si>
  <si>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</si>
  <si>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</si>
  <si>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</si>
  <si>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</si>
  <si>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</si>
  <si>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</si>
  <si>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</si>
  <si>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</si>
  <si>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</si>
  <si>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</si>
  <si>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</si>
  <si>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</si>
  <si>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</si>
  <si>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</si>
  <si>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</si>
  <si>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</si>
  <si>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</si>
  <si>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</si>
  <si>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</si>
  <si>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</si>
  <si>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</si>
  <si>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</si>
  <si>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</si>
  <si>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</si>
  <si>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</si>
  <si>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</si>
  <si>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</si>
  <si>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</si>
  <si>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</si>
  <si>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</si>
  <si>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</si>
  <si>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</si>
  <si>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Met</t>
  </si>
  <si>
    <t xml:space="preserve">The ELSR Team will note the appropriate statement based on the ESSA review and information provided in the application.
 This program has an aligned study that meets ESSA Levels 1, 2 or 3
This program does not have an aligned study </t>
  </si>
  <si>
    <t>Clear skill progression is outlined.</t>
  </si>
  <si>
    <t>The scope and sequence documents provided clearly articulate when skills are taught within and across grades.</t>
  </si>
  <si>
    <t>Clear lesson formats are presented for each literacy component addressed by the combination of programs.</t>
  </si>
  <si>
    <t>Highly detailed instructional routines and scripted lessons evidenced in each connected program.</t>
  </si>
  <si>
    <t>Not met</t>
  </si>
  <si>
    <t>Evidence provided that each routine includes guided language and demonstration or modeling throughout.</t>
  </si>
  <si>
    <t>Evidence provided that meet this criterion for each program.</t>
  </si>
  <si>
    <t>Daily schedule of lessons along with notes about timing are included in each program.</t>
  </si>
  <si>
    <t>Evidence provided that teacher instruction occurs prior to student practice or independent work.</t>
  </si>
  <si>
    <t>Instructional routines are clear and consistent across each program.</t>
  </si>
  <si>
    <t>Detailed implementation resources are provided within the programs.</t>
  </si>
  <si>
    <t>detailed evidence provided that meet this criterion.</t>
  </si>
  <si>
    <t>Routines and procedures are consistent within each program.</t>
  </si>
  <si>
    <t>Evidence provided within the application that foundational skills and higher order skills are linked within each program.</t>
  </si>
  <si>
    <t>Extensive resources provided in the application to meet this criterion.</t>
  </si>
  <si>
    <t>Each program contains evidence of high levels of engagement, a variety of strategies to promote participation and predictable routines.</t>
  </si>
  <si>
    <t>Links to CAS provided within the application materials.</t>
  </si>
  <si>
    <t>Fully met</t>
  </si>
  <si>
    <t>Partially met</t>
  </si>
  <si>
    <t>Evidence provided for this indicator demonstrated that isolating initial sounds is a focus in the program. However, reviewers did not find evidence that isolating final sounds and then medial sounds is specifically addressed.</t>
  </si>
  <si>
    <t>As evidenced in the scope and sequence</t>
  </si>
  <si>
    <t>New words are introduced with examples and opportunities for students to explore the meaning. However, evidence was not clearly provided to show that words are consistently introduced explicitly with a provided student-friendly definition.</t>
  </si>
  <si>
    <t>Opportunities for reviewing vocabulary are present; however, they are not necessarily cumulative in nature.</t>
  </si>
  <si>
    <t>Vocabuary assessments are provided throughout the units; however, there is little guidance provided for how to use the data to differentiate instruction or group students based on needs and progress.</t>
  </si>
  <si>
    <t>A specific scope and sequence for vocabulary was not located; however, Appendix B provided evidence that vocabulary is attended to throughout the curriculum. Lists of words taught indirectly and directly along with a focus on expanding word knowledge (multiple meanings, shades of meaning, synonyms and antonyms, etc) are provided throughout the materials.</t>
  </si>
  <si>
    <t>Opportunities to assess students are built into each module with various methods; however, it is unclear how teachers will use assessment data to differentiate instruction or group students.</t>
  </si>
  <si>
    <t>The phonics lesson format includes most of the bulleted components in this criterion; however, reviewers were unable to located the decodable passages referenced in the application as well as when/where those decodables are used within the program.</t>
  </si>
  <si>
    <t>Words, phrases and practice sentences were referenced within the unit lessons and evidenced in the student workbooks provided to reviewers. Although decodable texts are clearly part of the program, reviewers were unable to locate the decodable texts within the materials provided.</t>
  </si>
  <si>
    <t>Decodable text passages are mentioned in the application and in the unit planner. However, reviewers were unable to locate the passages within the materials provided for the review or when to use the decodables for practice within the lessons in Blast.</t>
  </si>
  <si>
    <t>Evidence was provided that vocabulary instruction includes the components listed in the criterion; however, it is not clear to reviewers when in the curriculum students access the Reading Playground for vocabulary, whether it is a required component, or how it connects to other parts of the curriculum.</t>
  </si>
  <si>
    <t>Vocabuary assessments are provided throughout the units; however, there is little guidance provided for how to use the data to differentiate instruction or group students based on needs and progress. Reviewers note that evidence of vocabulary assessment used for grouping was located in the Reading Playground app; however the vendor did not list this tool in the application for this criterion and it is unclear how/when this app is used when delivering the curriculum.</t>
  </si>
  <si>
    <t>Reviewers located phrase and sentence level practice, and the vendor indicated that aligned decodable passages are part of the program. However, reviewers were unable to locate the decodable texts within the materials and narrative provided in the application.</t>
  </si>
  <si>
    <t>Fluency building is part of the curriculum; however, reviewers were unable to access the decodable passages used in the program in order to determine if this criterion was fully met.</t>
  </si>
  <si>
    <t>Reviewers saw evidence that decodables are part of the program but were unable to access the decodables to appropriately score this criterion.</t>
  </si>
  <si>
    <t>Assessments are available within the program and there is some evidence that tools are available for grouping students; however, the narrative provided in the application did not clearly point out specific evidence for reviewers to look at, nor was access provided to reviewers for the online Grouping Matrix mentioned in the narrative.</t>
  </si>
  <si>
    <t>Evidence was provided that the components of story structure are addressed within the curriculum lessons, the examples provided did not clearly show that teachers are modeling or thinking aloud during the lessons.</t>
  </si>
  <si>
    <t>Comprehension assessment is provided throughout  the program and evidence is provided of "next steps" that allow for addressing students' needs.</t>
  </si>
  <si>
    <t>Specific evidence to meet this criterion was not provided in the application. The vendor provided a narrative description that did not allow reviewers to efficiently locate evidence within the curriculum.</t>
  </si>
  <si>
    <t>A variety of assessments are provided within the program; however, the narrative description provided in the application does not provide clear evidence for how assesment data is used to group students based on their needs.</t>
  </si>
  <si>
    <t xml:space="preserve">Lessons provide evidence that spelling instruction is integrated with phonics instruction; however, the materials indicated in the narrative for this criterion were not located by reviewers. </t>
  </si>
  <si>
    <t>Reviewers were able to observe some evidence to meet this criterion within the program; however, the application only provided a narrative and not direct examples to be able to mark this criterion fully met.</t>
  </si>
  <si>
    <t>Evidence provided for this criterion in the application was not sufficient to score this criterion. Vendor provided a narrative and examples related to student's oral reading practice opportunities.</t>
  </si>
  <si>
    <t>It is clear that assessments of oral reading fluency are available in the program and that there is a tool available to support grouping students; hwoever, reviewers were not provided access to the Grouping Matrix to determine how it is used within the program.</t>
  </si>
  <si>
    <t>Text complexity document for Wit and Wisdom provides a clear rationale for how the tests were selected, analyzed and chosen for the program.</t>
  </si>
  <si>
    <t>A variety of assessments of comprehension are provided within the program; however, it is unclear from the narrative provided how assessment data is linked to differention or groupings based on students' needs.</t>
  </si>
  <si>
    <t>The phonics lesson format includes most of the bulleted components in this criterion; however, reviewers were unable to locate  when/where the  decodables referenced are used within the program. It should be noted that the vendor provided a narrative description rather than directly pointing to evidence within the program.</t>
  </si>
  <si>
    <t xml:space="preserve">Book lists provided within Wit and Wisdom </t>
  </si>
  <si>
    <t>Evidence of word lists, phrase and sentence reading provided. Reviewers were unable to locate the decodable text passages indicated in the application for Countdown.</t>
  </si>
  <si>
    <t>Reviewers were able to observe the phrases and sentences for reading in the student workbook but were unable to locate the decodable passages mentioned in the application.</t>
  </si>
  <si>
    <t>Decodable passages are clearly included in the program; however, the reviewers were unable to located the passages included Countdown.</t>
  </si>
  <si>
    <t>Meets Expectations</t>
  </si>
  <si>
    <t>Partially Meets Expectations</t>
  </si>
  <si>
    <t>The phonics lesson format includes most of the bulleted components in this criterion; however, reviewers were unable to locate  when/where the decodables referenced are used within the program. It should be noted that the vendor provided a narrative description rather than directly pointing to evidence within the program.</t>
  </si>
  <si>
    <t>The evidence provided in the application for this criterion did not sufficiently show explicit instruction while addressing these elements.</t>
  </si>
  <si>
    <t xml:space="preserve">The evidence provided in the application for this criterion did not sufficiently show explicit instruction while addressing these elements. </t>
  </si>
  <si>
    <t>The intentional connection of three program components (Wit and Wisdom, Really Great Reading and Geodes) emphasizes all of the early literacy components.</t>
  </si>
  <si>
    <t>Structured literacy instruction in Really Great Reading.</t>
  </si>
  <si>
    <t xml:space="preserve">Really Great Reading program explicitly teaches word recognition through a speech-to-print approach. </t>
  </si>
  <si>
    <t>Really Great Reading Countdown, Blast and HD Word each have a detailed scope and sequence with a progression from easier to harder skills. Wit and Wisdom provides detailed Module Maps. A scope and sequence is provided that demonstrates how the three components work together to form a complete core program.</t>
  </si>
  <si>
    <t>Really Great Reading provides opportunities for whole and small group instruction. Wit and Wisdom highlights in each lesson when students will work whole group, in pairs, individually, etc.</t>
  </si>
  <si>
    <t xml:space="preserve">Really Great Reading provides resources for differentiation, and Wit and Wisdom provides specific scaffolds to ensure access to the content. </t>
  </si>
  <si>
    <t>Really Great Reading provides a variety of assessments and progress monitoring tools and guidance for data-based decision making. Wit and Wisdom includes formative and summative assessments in various forms and a variety of reports for teachers, students, administrators, etc.</t>
  </si>
  <si>
    <t xml:space="preserve">Evidence provided, with specific references to research aligned with the Science of Reading.
Citations include Adams, Fisher &amp; Frey, Graham &amp; Perin, Liben, Pearson, Shanahan, and Willingham. </t>
  </si>
  <si>
    <t xml:space="preserve">Countdown Teacher Guides 2 and 3 were not provided for the review. Evidence for the cumulative review throughout all units could not be determined. </t>
  </si>
  <si>
    <t>The evidence provided in the application indicates background knowledge is partially addressed, but the examples provided do not  show explicit teaching of background knowledge.</t>
  </si>
  <si>
    <t>The evidence provided in the application for this criterion did not sufficiently show explicit instruction while addressing these elements in this criterion.</t>
  </si>
  <si>
    <t xml:space="preserve">Reviewers were able to observe some evidence to meet this criterion within the program; however, the application provided a narrative and not direct examples within the materials. </t>
  </si>
  <si>
    <t>Specific evidence to meet this criterion was not provided in the application. The vendor provided a narrative description that did not allow reviewers to locate evidence within the curriculum.</t>
  </si>
  <si>
    <t>The vendor locates to location of Heart Word Magic for instruction; however, reviewers were unable to access the HD Word Online Supply Room to review.</t>
  </si>
  <si>
    <t xml:space="preserve">The evidence provided in the application for this criterion did not show explicit instruction while addressing these elements. </t>
  </si>
  <si>
    <t xml:space="preserve">Virtual Implementation Training Courses and on-demand webinars are available. </t>
  </si>
  <si>
    <t>Each program individually is well organized and easy to navigate. There is limited guidance provided on how the three programs intersect. Further, there is no indication in the application of how Geodes is used for instruction in connection with the other two programs.</t>
  </si>
  <si>
    <t>Each program's teacher editions individually are concise and easy to manage. There is limited guidance provided on how the three programs intersect. Further, there is no indication in the application of how Geodes is used for instruction in connection with the other two programs.</t>
  </si>
  <si>
    <t>The reading selections for Wit and Wisdom are front and center in the program. However, reviewers found it difficult to locate decodable texts and where there are used with the Really Great Reading component, and the Geodes component was not integrated into the application at all.</t>
  </si>
  <si>
    <t xml:space="preserve">Each program component is designed to be completed within a regular school year. Documents that from the vendor on how much total time (daily and throughout the year) it would take to effectively pace the lessons using the multiple components are critical in implementing the core program effectively. </t>
  </si>
  <si>
    <t>It is clear that assessments of oral reading fluency are available in the program and that there is a tool available to support grouping students; however, reviewers were not provided access to the Grouping Matrix to determine how it is used within the program.</t>
  </si>
  <si>
    <t>Team 8, 3/5/24</t>
  </si>
  <si>
    <t>Great Minds PBC, Wit and Wisdom with Really Great Reading and Geodes,  2023</t>
  </si>
  <si>
    <r>
      <rPr>
        <b/>
        <sz val="12"/>
        <color theme="1"/>
        <rFont val="Calibri"/>
        <family val="2"/>
        <scheme val="minor"/>
      </rPr>
      <t>Recommended:</t>
    </r>
    <r>
      <rPr>
        <sz val="12"/>
        <color theme="1"/>
        <rFont val="Calibri"/>
        <family val="2"/>
        <scheme val="minor"/>
      </rPr>
      <t xml:space="preserve"> Grades K-3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</si>
</sst>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s>
  <cellStyleXfs count="1">
    <xf numFmtId="0" fontId="0" fillId="0" borderId="0"/>
  </cellStyleXfs>
  <cellXfs count="164">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4"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4"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4"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4"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4"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6" fillId="0" borderId="0" xfId="0" applyFont="1" applyAlignment="1">
      <alignment wrapText="1"/>
    </xf>
    <xf numFmtId="0" fontId="7"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4"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2" fillId="2" borderId="42" xfId="0" applyFont="1" applyFill="1" applyBorder="1"/>
    <xf numFmtId="0" fontId="2" fillId="2" borderId="43" xfId="0" applyFont="1" applyFill="1" applyBorder="1"/>
    <xf numFmtId="0" fontId="2" fillId="0" borderId="22" xfId="0" applyFont="1" applyBorder="1" applyAlignment="1">
      <alignment horizontal="right"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4" borderId="1" xfId="0" applyFont="1" applyFill="1" applyBorder="1" applyAlignment="1" applyProtection="1">
      <alignment vertical="center" wrapText="1"/>
      <protection locked="0"/>
    </xf>
    <xf numFmtId="0" fontId="0" fillId="0" borderId="45" xfId="0" applyBorder="1" applyAlignment="1" applyProtection="1">
      <alignment vertical="center"/>
      <protection locked="0"/>
    </xf>
    <xf numFmtId="0" fontId="2" fillId="0" borderId="14" xfId="0" applyFont="1" applyBorder="1" applyAlignment="1" applyProtection="1">
      <alignment vertical="center"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zoomScaleNormal="100" workbookViewId="0">
      <selection activeCell="F20" sqref="F20"/>
    </sheetView>
  </sheetViews>
  <sheetFormatPr defaultRowHeight="14.5" x14ac:dyDescent="0.35"/>
  <cols>
    <col min="1" max="1" width="122.54296875" customWidth="1"/>
  </cols>
  <sheetData>
    <row r="1" spans="1:1" ht="18.5" x14ac:dyDescent="0.45">
      <c r="A1" s="27" t="s">
        <v>0</v>
      </c>
    </row>
    <row r="2" spans="1:1" ht="18.5" x14ac:dyDescent="0.45">
      <c r="A2" s="27" t="s">
        <v>1</v>
      </c>
    </row>
    <row r="3" spans="1:1" ht="18.5" x14ac:dyDescent="0.45">
      <c r="A3" s="27" t="s">
        <v>2</v>
      </c>
    </row>
    <row r="4" spans="1:1" ht="18.5" x14ac:dyDescent="0.45">
      <c r="A4" s="27" t="s">
        <v>3</v>
      </c>
    </row>
    <row r="5" spans="1:1" ht="18.5" x14ac:dyDescent="0.45">
      <c r="A5" s="27"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I/mdC41V5qt/Dg5aLZZhvUTQwjDPiIM08HKX2zzsCrNy54YD7TXZj1xIy9dETfUllBWJ+mIW6QUcHfPPYXgIBg==" saltValue="BYTWvDwiac7DNNSNlQoJeQ==" spinCount="100000" sheet="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6"/>
  <sheetViews>
    <sheetView tabSelected="1" zoomScaleNormal="100" workbookViewId="0">
      <selection activeCell="G11" sqref="G11"/>
    </sheetView>
  </sheetViews>
  <sheetFormatPr defaultRowHeight="14.5" x14ac:dyDescent="0.35"/>
  <cols>
    <col min="1" max="1" width="25.54296875" customWidth="1"/>
    <col min="2" max="2" width="60.54296875" customWidth="1"/>
  </cols>
  <sheetData>
    <row r="1" spans="1:2" ht="18.5" x14ac:dyDescent="0.35">
      <c r="A1" s="30" t="s">
        <v>302</v>
      </c>
      <c r="B1" s="30"/>
    </row>
    <row r="2" spans="1:2" ht="15" thickBot="1" x14ac:dyDescent="0.4"/>
    <row r="3" spans="1:2" ht="50.15" customHeight="1" thickBot="1" x14ac:dyDescent="0.4">
      <c r="A3" s="12" t="s">
        <v>303</v>
      </c>
      <c r="B3" s="23" t="s">
        <v>388</v>
      </c>
    </row>
    <row r="4" spans="1:2" ht="50.15" customHeight="1" thickBot="1" x14ac:dyDescent="0.4">
      <c r="A4" s="12" t="s">
        <v>304</v>
      </c>
      <c r="B4" s="23" t="s">
        <v>387</v>
      </c>
    </row>
    <row r="5" spans="1:2" ht="20.149999999999999" customHeight="1" thickBot="1" x14ac:dyDescent="0.4">
      <c r="A5" s="4"/>
      <c r="B5" s="13"/>
    </row>
    <row r="6" spans="1:2" ht="50.15" customHeight="1" thickBot="1" x14ac:dyDescent="0.4">
      <c r="A6" s="15" t="s">
        <v>305</v>
      </c>
      <c r="B6" s="17" t="str">
        <f>'Core Programs Rating Summary'!C18</f>
        <v>20-25 points = program moves to Phase 2</v>
      </c>
    </row>
    <row r="7" spans="1:2" ht="50.15" customHeight="1" thickBot="1" x14ac:dyDescent="0.4">
      <c r="A7" s="15" t="s">
        <v>294</v>
      </c>
      <c r="B7" s="17" t="str">
        <f>'Core Programs Rating Summary'!E63</f>
        <v>Partially Meets Expectations</v>
      </c>
    </row>
    <row r="8" spans="1:2" ht="50.15" customHeight="1" thickBot="1" x14ac:dyDescent="0.4">
      <c r="A8" s="25" t="s">
        <v>299</v>
      </c>
      <c r="B8" s="149" t="str">
        <f>'Core Programs Rating Summary'!E69</f>
        <v>Meets Expectations</v>
      </c>
    </row>
    <row r="9" spans="1:2" ht="20.149999999999999" customHeight="1" thickBot="1" x14ac:dyDescent="0.4">
      <c r="A9" s="4"/>
      <c r="B9" s="13"/>
    </row>
    <row r="10" spans="1:2" ht="50.15" customHeight="1" x14ac:dyDescent="0.35">
      <c r="A10" s="41" t="s">
        <v>306</v>
      </c>
      <c r="B10" s="40"/>
    </row>
    <row r="11" spans="1:2" ht="50.15" customHeight="1" x14ac:dyDescent="0.35">
      <c r="A11" s="29" t="s">
        <v>307</v>
      </c>
      <c r="B11" s="9" t="s">
        <v>257</v>
      </c>
    </row>
    <row r="12" spans="1:2" ht="50.15" customHeight="1" x14ac:dyDescent="0.35">
      <c r="A12" s="29" t="s">
        <v>78</v>
      </c>
      <c r="B12" s="14" t="str">
        <f>'Core Programs Rating Summary'!E29</f>
        <v>Meets Expectations</v>
      </c>
    </row>
    <row r="13" spans="1:2" ht="50.15" customHeight="1" x14ac:dyDescent="0.35">
      <c r="A13" s="29" t="s">
        <v>143</v>
      </c>
      <c r="B13" s="14" t="str">
        <f>'Core Programs Rating Summary'!E39</f>
        <v>Meets Expectations</v>
      </c>
    </row>
    <row r="14" spans="1:2" ht="50.15" customHeight="1" x14ac:dyDescent="0.35">
      <c r="A14" s="29" t="s">
        <v>181</v>
      </c>
      <c r="B14" s="14" t="str">
        <f>'Core Programs Rating Summary'!E48</f>
        <v>Meets Expectations</v>
      </c>
    </row>
    <row r="15" spans="1:2" ht="50.15" customHeight="1" x14ac:dyDescent="0.35">
      <c r="A15" s="29" t="s">
        <v>288</v>
      </c>
      <c r="B15" s="14" t="str">
        <f>'Core Programs Rating Summary'!E57</f>
        <v>Meets Expectations</v>
      </c>
    </row>
    <row r="16" spans="1:2" ht="50.15" customHeight="1" thickBot="1" x14ac:dyDescent="0.4">
      <c r="A16" s="16" t="s">
        <v>308</v>
      </c>
      <c r="B16" s="24" t="s">
        <v>389</v>
      </c>
    </row>
  </sheetData>
  <sheetProtection algorithmName="SHA-512" hashValue="deKsEtks+DSymmWCDy1wEm8/o+TGBBEB5REWrHaB+aJvrYzCyd+6g+ddFXP5uGhS8xqzi5FHAGTNY6a+nIoHkQ==" saltValue="HBy7jNa0vszrc0WK3K2LFA==" spinCount="100000" sheet="1" formatCells="0" formatColumns="0" formatRows="0"/>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74" t="s">
        <v>22</v>
      </c>
      <c r="B1" s="30"/>
      <c r="C1" s="30"/>
      <c r="D1" s="30"/>
      <c r="E1" s="30"/>
    </row>
    <row r="2" spans="1:5" ht="15.5" x14ac:dyDescent="0.35">
      <c r="A2" s="75"/>
    </row>
    <row r="3" spans="1:5" ht="15" customHeight="1" x14ac:dyDescent="0.35">
      <c r="A3" s="75" t="s">
        <v>23</v>
      </c>
      <c r="B3" s="75"/>
      <c r="C3" s="75"/>
      <c r="D3" s="75"/>
    </row>
    <row r="4" spans="1:5" ht="15" thickBot="1" x14ac:dyDescent="0.4"/>
    <row r="5" spans="1:5" ht="98.15" customHeight="1" x14ac:dyDescent="0.35">
      <c r="A5" s="76"/>
      <c r="B5" s="77" t="s">
        <v>24</v>
      </c>
      <c r="C5" s="64" t="s">
        <v>25</v>
      </c>
      <c r="D5" s="64" t="s">
        <v>26</v>
      </c>
      <c r="E5" s="65" t="s">
        <v>27</v>
      </c>
    </row>
    <row r="6" spans="1:5" ht="124" x14ac:dyDescent="0.35">
      <c r="A6" s="60">
        <v>1</v>
      </c>
      <c r="B6" s="61" t="s">
        <v>28</v>
      </c>
      <c r="C6" s="31" t="s">
        <v>309</v>
      </c>
      <c r="D6" s="20" t="s">
        <v>310</v>
      </c>
      <c r="E6" s="59">
        <f>IF(C6="Met", 1, 0)</f>
        <v>1</v>
      </c>
    </row>
    <row r="7" spans="1:5" ht="120" customHeight="1" x14ac:dyDescent="0.35">
      <c r="A7" s="60">
        <v>2</v>
      </c>
      <c r="B7" s="61" t="s">
        <v>29</v>
      </c>
      <c r="C7" s="21" t="s">
        <v>309</v>
      </c>
      <c r="D7" s="20" t="s">
        <v>373</v>
      </c>
      <c r="E7" s="59">
        <f t="shared" ref="E7:E10" si="0">IF(C7="Met", 1, 0)</f>
        <v>1</v>
      </c>
    </row>
    <row r="8" spans="1:5" ht="62" x14ac:dyDescent="0.35">
      <c r="A8" s="60">
        <v>3</v>
      </c>
      <c r="B8" s="61" t="s">
        <v>30</v>
      </c>
      <c r="C8" s="21" t="s">
        <v>309</v>
      </c>
      <c r="D8" s="20" t="s">
        <v>366</v>
      </c>
      <c r="E8" s="59">
        <f t="shared" si="0"/>
        <v>1</v>
      </c>
    </row>
    <row r="9" spans="1:5" ht="50.15" customHeight="1" x14ac:dyDescent="0.35">
      <c r="A9" s="60">
        <v>4</v>
      </c>
      <c r="B9" s="61" t="s">
        <v>31</v>
      </c>
      <c r="C9" s="21" t="s">
        <v>309</v>
      </c>
      <c r="D9" s="20" t="s">
        <v>367</v>
      </c>
      <c r="E9" s="59">
        <f t="shared" si="0"/>
        <v>1</v>
      </c>
    </row>
    <row r="10" spans="1:5" ht="50.15" customHeight="1" x14ac:dyDescent="0.35">
      <c r="A10" s="60">
        <v>5</v>
      </c>
      <c r="B10" s="61" t="s">
        <v>32</v>
      </c>
      <c r="C10" s="21" t="s">
        <v>309</v>
      </c>
      <c r="D10" s="20" t="s">
        <v>368</v>
      </c>
      <c r="E10" s="59">
        <f t="shared" si="0"/>
        <v>1</v>
      </c>
    </row>
    <row r="11" spans="1:5" s="3" customFormat="1" ht="15" customHeight="1" x14ac:dyDescent="0.35">
      <c r="A11" s="44"/>
      <c r="B11" s="45"/>
      <c r="C11" s="45"/>
      <c r="D11" s="46" t="s">
        <v>33</v>
      </c>
      <c r="E11" s="47">
        <f>SUM(E6:E10)</f>
        <v>5</v>
      </c>
    </row>
    <row r="12" spans="1:5" s="3" customFormat="1" ht="15" customHeight="1" thickBot="1" x14ac:dyDescent="0.4">
      <c r="A12" s="48"/>
      <c r="B12" s="49"/>
      <c r="C12" s="49"/>
      <c r="D12" s="158" t="s">
        <v>34</v>
      </c>
      <c r="E12" s="67" t="s">
        <v>35</v>
      </c>
    </row>
    <row r="13" spans="1:5" ht="15" thickBot="1" x14ac:dyDescent="0.4"/>
    <row r="14" spans="1:5" ht="30" customHeight="1" x14ac:dyDescent="0.35">
      <c r="A14" s="73"/>
      <c r="B14" s="63" t="s">
        <v>36</v>
      </c>
      <c r="C14" s="64" t="s">
        <v>25</v>
      </c>
      <c r="D14" s="64" t="s">
        <v>26</v>
      </c>
      <c r="E14" s="65" t="s">
        <v>27</v>
      </c>
    </row>
    <row r="15" spans="1:5" ht="80.150000000000006" customHeight="1" x14ac:dyDescent="0.35">
      <c r="A15" s="60">
        <v>1</v>
      </c>
      <c r="B15" s="61" t="s">
        <v>37</v>
      </c>
      <c r="C15" s="21" t="s">
        <v>309</v>
      </c>
      <c r="D15" s="20" t="s">
        <v>314</v>
      </c>
      <c r="E15" s="59">
        <f>IF(C15="Met", 1, 0)</f>
        <v>1</v>
      </c>
    </row>
    <row r="16" spans="1:5" ht="50.15" customHeight="1" x14ac:dyDescent="0.35">
      <c r="A16" s="60">
        <v>2</v>
      </c>
      <c r="B16" s="61" t="s">
        <v>38</v>
      </c>
      <c r="C16" s="21" t="s">
        <v>309</v>
      </c>
      <c r="D16" s="20" t="s">
        <v>316</v>
      </c>
      <c r="E16" s="59">
        <f t="shared" ref="E16:E17" si="1">IF(C16="Met", 1, 0)</f>
        <v>1</v>
      </c>
    </row>
    <row r="17" spans="1:5" ht="50.15" customHeight="1" x14ac:dyDescent="0.35">
      <c r="A17" s="60">
        <v>3</v>
      </c>
      <c r="B17" s="61" t="s">
        <v>39</v>
      </c>
      <c r="C17" s="21" t="s">
        <v>309</v>
      </c>
      <c r="D17" s="20" t="s">
        <v>317</v>
      </c>
      <c r="E17" s="59">
        <f t="shared" si="1"/>
        <v>1</v>
      </c>
    </row>
    <row r="18" spans="1:5" s="3" customFormat="1" ht="15" customHeight="1" x14ac:dyDescent="0.35">
      <c r="A18" s="44"/>
      <c r="B18" s="45"/>
      <c r="C18" s="45"/>
      <c r="D18" s="46" t="s">
        <v>40</v>
      </c>
      <c r="E18" s="47">
        <f>SUM(E15:E17)</f>
        <v>3</v>
      </c>
    </row>
    <row r="19" spans="1:5" s="3" customFormat="1" ht="15" customHeight="1" thickBot="1" x14ac:dyDescent="0.4">
      <c r="A19" s="48"/>
      <c r="B19" s="49"/>
      <c r="C19" s="49"/>
      <c r="D19" s="50"/>
      <c r="E19" s="51" t="s">
        <v>41</v>
      </c>
    </row>
    <row r="20" spans="1:5" ht="15" thickBot="1" x14ac:dyDescent="0.4"/>
    <row r="21" spans="1:5" ht="100" customHeight="1" x14ac:dyDescent="0.35">
      <c r="A21" s="62"/>
      <c r="B21" s="63" t="s">
        <v>42</v>
      </c>
      <c r="C21" s="64" t="s">
        <v>25</v>
      </c>
      <c r="D21" s="64" t="s">
        <v>26</v>
      </c>
      <c r="E21" s="65" t="s">
        <v>27</v>
      </c>
    </row>
    <row r="22" spans="1:5" ht="139.5" x14ac:dyDescent="0.35">
      <c r="A22" s="60">
        <v>1</v>
      </c>
      <c r="B22" s="61" t="s">
        <v>43</v>
      </c>
      <c r="C22" s="19" t="s">
        <v>309</v>
      </c>
      <c r="D22" s="20" t="s">
        <v>369</v>
      </c>
      <c r="E22" s="59">
        <f>IF(C22="Met", 1, 0)</f>
        <v>1</v>
      </c>
    </row>
    <row r="23" spans="1:5" ht="50.15" customHeight="1" x14ac:dyDescent="0.35">
      <c r="A23" s="60">
        <v>2</v>
      </c>
      <c r="B23" s="61" t="s">
        <v>44</v>
      </c>
      <c r="C23" s="19" t="s">
        <v>309</v>
      </c>
      <c r="D23" s="20" t="s">
        <v>311</v>
      </c>
      <c r="E23" s="59">
        <f t="shared" ref="E23:E24" si="2">IF(C23="Met", 1, 0)</f>
        <v>1</v>
      </c>
    </row>
    <row r="24" spans="1:5" ht="50.15" customHeight="1" x14ac:dyDescent="0.35">
      <c r="A24" s="60">
        <v>3</v>
      </c>
      <c r="B24" s="61" t="s">
        <v>45</v>
      </c>
      <c r="C24" s="19" t="s">
        <v>309</v>
      </c>
      <c r="D24" s="20" t="s">
        <v>312</v>
      </c>
      <c r="E24" s="59">
        <f t="shared" si="2"/>
        <v>1</v>
      </c>
    </row>
    <row r="25" spans="1:5" s="3" customFormat="1" ht="15" customHeight="1" x14ac:dyDescent="0.35">
      <c r="A25" s="44"/>
      <c r="B25" s="68"/>
      <c r="C25" s="68"/>
      <c r="D25" s="69" t="s">
        <v>46</v>
      </c>
      <c r="E25" s="47">
        <f>SUM(E22:E24)</f>
        <v>3</v>
      </c>
    </row>
    <row r="26" spans="1:5" s="3" customFormat="1" ht="15" customHeight="1" thickBot="1" x14ac:dyDescent="0.4">
      <c r="A26" s="70"/>
      <c r="B26" s="71"/>
      <c r="C26" s="71"/>
      <c r="D26" s="72"/>
      <c r="E26" s="51" t="s">
        <v>41</v>
      </c>
    </row>
    <row r="27" spans="1:5" ht="15" thickBot="1" x14ac:dyDescent="0.4"/>
    <row r="28" spans="1:5" ht="80.150000000000006" customHeight="1" x14ac:dyDescent="0.35">
      <c r="A28" s="62"/>
      <c r="B28" s="63" t="s">
        <v>47</v>
      </c>
      <c r="C28" s="64" t="s">
        <v>25</v>
      </c>
      <c r="D28" s="64" t="s">
        <v>26</v>
      </c>
      <c r="E28" s="65" t="s">
        <v>27</v>
      </c>
    </row>
    <row r="29" spans="1:5" ht="50.15" customHeight="1" x14ac:dyDescent="0.35">
      <c r="A29" s="60">
        <v>1</v>
      </c>
      <c r="B29" s="61" t="s">
        <v>48</v>
      </c>
      <c r="C29" s="19" t="s">
        <v>309</v>
      </c>
      <c r="D29" s="20" t="s">
        <v>313</v>
      </c>
      <c r="E29" s="59">
        <f>IF(C29="Met", 1, 0)</f>
        <v>1</v>
      </c>
    </row>
    <row r="30" spans="1:5" ht="80.150000000000006" customHeight="1" x14ac:dyDescent="0.35">
      <c r="A30" s="60">
        <v>2</v>
      </c>
      <c r="B30" s="61" t="s">
        <v>49</v>
      </c>
      <c r="C30" s="19" t="s">
        <v>309</v>
      </c>
      <c r="D30" s="20" t="s">
        <v>318</v>
      </c>
      <c r="E30" s="59">
        <f t="shared" ref="E30:E35" si="3">IF(C30="Met", 1, 0)</f>
        <v>1</v>
      </c>
    </row>
    <row r="31" spans="1:5" ht="77.5" x14ac:dyDescent="0.35">
      <c r="A31" s="60">
        <v>3</v>
      </c>
      <c r="B31" s="61" t="s">
        <v>50</v>
      </c>
      <c r="C31" s="19" t="s">
        <v>309</v>
      </c>
      <c r="D31" s="20" t="s">
        <v>370</v>
      </c>
      <c r="E31" s="59">
        <f t="shared" si="3"/>
        <v>1</v>
      </c>
    </row>
    <row r="32" spans="1:5" ht="50.15" customHeight="1" x14ac:dyDescent="0.35">
      <c r="A32" s="60">
        <v>4</v>
      </c>
      <c r="B32" s="61" t="s">
        <v>51</v>
      </c>
      <c r="C32" s="19" t="s">
        <v>309</v>
      </c>
      <c r="D32" s="20" t="s">
        <v>319</v>
      </c>
      <c r="E32" s="59">
        <f t="shared" si="3"/>
        <v>1</v>
      </c>
    </row>
    <row r="33" spans="1:5" ht="80.150000000000006" customHeight="1" x14ac:dyDescent="0.35">
      <c r="A33" s="60">
        <v>5</v>
      </c>
      <c r="B33" s="61" t="s">
        <v>52</v>
      </c>
      <c r="C33" s="19" t="s">
        <v>309</v>
      </c>
      <c r="D33" s="20" t="s">
        <v>320</v>
      </c>
      <c r="E33" s="59">
        <f t="shared" si="3"/>
        <v>1</v>
      </c>
    </row>
    <row r="34" spans="1:5" ht="80.150000000000006" customHeight="1" x14ac:dyDescent="0.35">
      <c r="A34" s="60">
        <v>6</v>
      </c>
      <c r="B34" s="61" t="s">
        <v>53</v>
      </c>
      <c r="C34" s="19" t="s">
        <v>309</v>
      </c>
      <c r="D34" s="20" t="s">
        <v>321</v>
      </c>
      <c r="E34" s="59">
        <f t="shared" si="3"/>
        <v>1</v>
      </c>
    </row>
    <row r="35" spans="1:5" ht="50.15" customHeight="1" x14ac:dyDescent="0.35">
      <c r="A35" s="60">
        <v>7</v>
      </c>
      <c r="B35" s="61" t="s">
        <v>54</v>
      </c>
      <c r="C35" s="19" t="s">
        <v>309</v>
      </c>
      <c r="D35" s="20" t="s">
        <v>322</v>
      </c>
      <c r="E35" s="59">
        <f t="shared" si="3"/>
        <v>1</v>
      </c>
    </row>
    <row r="36" spans="1:5" s="3" customFormat="1" ht="15" customHeight="1" x14ac:dyDescent="0.35">
      <c r="A36" s="44"/>
      <c r="B36" s="45"/>
      <c r="C36" s="45"/>
      <c r="D36" s="46" t="s">
        <v>55</v>
      </c>
      <c r="E36" s="66">
        <f>SUM(E29:E35)</f>
        <v>7</v>
      </c>
    </row>
    <row r="37" spans="1:5" s="3" customFormat="1" ht="15" customHeight="1" thickBot="1" x14ac:dyDescent="0.4">
      <c r="A37" s="48"/>
      <c r="B37" s="49"/>
      <c r="C37" s="49"/>
      <c r="D37" s="50"/>
      <c r="E37" s="67" t="s">
        <v>56</v>
      </c>
    </row>
    <row r="38" spans="1:5" ht="15" thickBot="1" x14ac:dyDescent="0.4"/>
    <row r="39" spans="1:5" ht="40" customHeight="1" x14ac:dyDescent="0.35">
      <c r="A39" s="62"/>
      <c r="B39" s="63" t="s">
        <v>57</v>
      </c>
      <c r="C39" s="64" t="s">
        <v>25</v>
      </c>
      <c r="D39" s="64" t="s">
        <v>26</v>
      </c>
      <c r="E39" s="65" t="s">
        <v>27</v>
      </c>
    </row>
    <row r="40" spans="1:5" ht="50.15" customHeight="1" x14ac:dyDescent="0.35">
      <c r="A40" s="60">
        <v>1</v>
      </c>
      <c r="B40" s="61" t="s">
        <v>58</v>
      </c>
      <c r="C40" s="19" t="s">
        <v>309</v>
      </c>
      <c r="D40" s="20" t="s">
        <v>323</v>
      </c>
      <c r="E40" s="59">
        <f>IF(C40="Met", 1, 0)</f>
        <v>1</v>
      </c>
    </row>
    <row r="41" spans="1:5" ht="80.150000000000006" customHeight="1" x14ac:dyDescent="0.35">
      <c r="A41" s="60">
        <v>2</v>
      </c>
      <c r="B41" s="61" t="s">
        <v>59</v>
      </c>
      <c r="C41" s="19" t="s">
        <v>309</v>
      </c>
      <c r="D41" s="20" t="s">
        <v>324</v>
      </c>
      <c r="E41" s="59">
        <f t="shared" ref="E41:E43" si="4">IF(C41="Met", 1, 0)</f>
        <v>1</v>
      </c>
    </row>
    <row r="42" spans="1:5" ht="80.150000000000006" customHeight="1" x14ac:dyDescent="0.35">
      <c r="A42" s="60">
        <v>3</v>
      </c>
      <c r="B42" s="61" t="s">
        <v>60</v>
      </c>
      <c r="C42" s="19" t="s">
        <v>309</v>
      </c>
      <c r="D42" s="20" t="s">
        <v>371</v>
      </c>
      <c r="E42" s="59">
        <f t="shared" si="4"/>
        <v>1</v>
      </c>
    </row>
    <row r="43" spans="1:5" ht="50.15" customHeight="1" x14ac:dyDescent="0.35">
      <c r="A43" s="60">
        <v>4</v>
      </c>
      <c r="B43" s="61" t="s">
        <v>61</v>
      </c>
      <c r="C43" s="19" t="s">
        <v>309</v>
      </c>
      <c r="D43" s="20" t="s">
        <v>325</v>
      </c>
      <c r="E43" s="59">
        <f t="shared" si="4"/>
        <v>1</v>
      </c>
    </row>
    <row r="44" spans="1:5" s="3" customFormat="1" ht="15" customHeight="1" x14ac:dyDescent="0.35">
      <c r="A44" s="44"/>
      <c r="B44" s="45"/>
      <c r="C44" s="45"/>
      <c r="D44" s="46" t="s">
        <v>62</v>
      </c>
      <c r="E44" s="47">
        <f>SUM(E40:E43)</f>
        <v>4</v>
      </c>
    </row>
    <row r="45" spans="1:5" s="3" customFormat="1" ht="15" customHeight="1" thickBot="1" x14ac:dyDescent="0.4">
      <c r="A45" s="48"/>
      <c r="B45" s="49"/>
      <c r="C45" s="49"/>
      <c r="D45" s="50"/>
      <c r="E45" s="51" t="s">
        <v>63</v>
      </c>
    </row>
    <row r="46" spans="1:5" ht="15" thickBot="1" x14ac:dyDescent="0.4"/>
    <row r="47" spans="1:5" ht="60" customHeight="1" x14ac:dyDescent="0.35">
      <c r="A47" s="62"/>
      <c r="B47" s="63" t="s">
        <v>64</v>
      </c>
      <c r="C47" s="64" t="s">
        <v>25</v>
      </c>
      <c r="D47" s="64" t="s">
        <v>26</v>
      </c>
      <c r="E47" s="65" t="s">
        <v>27</v>
      </c>
    </row>
    <row r="48" spans="1:5" ht="108.5" x14ac:dyDescent="0.35">
      <c r="A48" s="60">
        <v>1</v>
      </c>
      <c r="B48" s="61" t="s">
        <v>65</v>
      </c>
      <c r="C48" s="21" t="s">
        <v>309</v>
      </c>
      <c r="D48" s="20" t="s">
        <v>372</v>
      </c>
      <c r="E48" s="59">
        <f>IF(C48="Met", 1, 0)</f>
        <v>1</v>
      </c>
    </row>
    <row r="49" spans="1:5" ht="100" customHeight="1" x14ac:dyDescent="0.35">
      <c r="A49" s="60">
        <v>2</v>
      </c>
      <c r="B49" s="61" t="s">
        <v>66</v>
      </c>
      <c r="C49" s="21" t="s">
        <v>309</v>
      </c>
      <c r="D49" s="20" t="s">
        <v>326</v>
      </c>
      <c r="E49" s="59">
        <f>IF(C49="Met", 1, 0)</f>
        <v>1</v>
      </c>
    </row>
    <row r="50" spans="1:5" ht="50.15" customHeight="1" x14ac:dyDescent="0.35">
      <c r="A50" s="60">
        <v>3</v>
      </c>
      <c r="B50" s="61" t="s">
        <v>67</v>
      </c>
      <c r="C50" s="21" t="s">
        <v>309</v>
      </c>
      <c r="D50" s="20" t="s">
        <v>327</v>
      </c>
      <c r="E50" s="59">
        <f>IF(C50="Met", 1, 0)</f>
        <v>1</v>
      </c>
    </row>
    <row r="51" spans="1:5" s="3" customFormat="1" ht="15" customHeight="1" x14ac:dyDescent="0.35">
      <c r="A51" s="44"/>
      <c r="B51" s="45"/>
      <c r="C51" s="45"/>
      <c r="D51" s="46" t="s">
        <v>68</v>
      </c>
      <c r="E51" s="47">
        <f>SUM(E48:E50)</f>
        <v>3</v>
      </c>
    </row>
    <row r="52" spans="1:5" s="3" customFormat="1" ht="15" customHeight="1" thickBot="1" x14ac:dyDescent="0.4">
      <c r="A52" s="48"/>
      <c r="B52" s="49"/>
      <c r="C52" s="49"/>
      <c r="D52" s="50"/>
      <c r="E52" s="51" t="s">
        <v>41</v>
      </c>
    </row>
    <row r="54" spans="1:5" ht="15.5" x14ac:dyDescent="0.35">
      <c r="B54" s="52" t="s">
        <v>69</v>
      </c>
      <c r="C54" s="52"/>
      <c r="D54" s="52"/>
    </row>
    <row r="55" spans="1:5" ht="15" customHeight="1" thickBot="1" x14ac:dyDescent="0.4">
      <c r="B55" s="53"/>
      <c r="C55" s="54"/>
      <c r="D55" s="54"/>
    </row>
    <row r="56" spans="1:5" ht="16" thickBot="1" x14ac:dyDescent="0.4">
      <c r="B56" s="155" t="s">
        <v>70</v>
      </c>
      <c r="C56" s="154" t="s">
        <v>71</v>
      </c>
      <c r="D56" s="55"/>
    </row>
    <row r="57" spans="1:5" ht="16" thickBot="1" x14ac:dyDescent="0.4">
      <c r="B57" s="153" t="s">
        <v>72</v>
      </c>
      <c r="C57" s="156"/>
      <c r="D57" s="157"/>
    </row>
    <row r="58" spans="1:5" ht="15.5" x14ac:dyDescent="0.35">
      <c r="B58" s="150">
        <f>SUM(E11+E18+E25+E36+E44+E51)</f>
        <v>25</v>
      </c>
      <c r="C58" s="151" t="s">
        <v>73</v>
      </c>
      <c r="D58" s="152"/>
    </row>
    <row r="59" spans="1:5" x14ac:dyDescent="0.35">
      <c r="B59" s="58" t="s">
        <v>74</v>
      </c>
      <c r="C59" s="56" t="s">
        <v>75</v>
      </c>
      <c r="D59" s="57"/>
    </row>
    <row r="60" spans="1:5" ht="50.15" customHeight="1" thickBot="1" x14ac:dyDescent="0.4">
      <c r="B60" s="43" t="s">
        <v>76</v>
      </c>
      <c r="C60" s="36" t="s">
        <v>73</v>
      </c>
      <c r="D60" s="42"/>
    </row>
  </sheetData>
  <sheetProtection algorithmName="SHA-512" hashValue="r6fU1ylLgc/SZyTw3faow8svbhQTWcZBTTqTytPrMqW+DgshJ67A8SIZkIoAsNekrT0Zx+wFifcJkTwbSvQgYg==" saltValue="h7ZGpp763nvUUfocUtCNFA=="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80"/>
  <sheetViews>
    <sheetView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0" t="s">
        <v>22</v>
      </c>
      <c r="B1" s="30"/>
      <c r="C1" s="107"/>
      <c r="D1" s="30"/>
      <c r="E1" s="30"/>
    </row>
    <row r="2" spans="1:5" ht="15.5" x14ac:dyDescent="0.35">
      <c r="A2" s="108"/>
    </row>
    <row r="3" spans="1:5" ht="15.5" x14ac:dyDescent="0.35">
      <c r="A3" s="109" t="s">
        <v>77</v>
      </c>
      <c r="B3" s="109"/>
      <c r="C3" s="110"/>
      <c r="D3" s="109"/>
      <c r="E3" s="109"/>
    </row>
    <row r="5" spans="1:5" ht="18.5" x14ac:dyDescent="0.45">
      <c r="A5" s="111" t="s">
        <v>78</v>
      </c>
      <c r="B5" s="111"/>
      <c r="C5" s="27"/>
      <c r="D5" s="111"/>
      <c r="E5" s="111"/>
    </row>
    <row r="6" spans="1:5" ht="15" thickBot="1" x14ac:dyDescent="0.4"/>
    <row r="7" spans="1:5" ht="30" customHeight="1" x14ac:dyDescent="0.35">
      <c r="A7" s="102"/>
      <c r="B7" s="63" t="s">
        <v>79</v>
      </c>
      <c r="C7" s="64"/>
      <c r="D7" s="63"/>
      <c r="E7" s="103"/>
    </row>
    <row r="8" spans="1:5" ht="30" customHeight="1" x14ac:dyDescent="0.35">
      <c r="A8" s="104"/>
      <c r="B8" s="105" t="s">
        <v>80</v>
      </c>
      <c r="C8" s="96" t="s">
        <v>25</v>
      </c>
      <c r="D8" s="96" t="s">
        <v>26</v>
      </c>
      <c r="E8" s="97" t="s">
        <v>27</v>
      </c>
    </row>
    <row r="9" spans="1:5" ht="100" customHeight="1" x14ac:dyDescent="0.35">
      <c r="A9" s="60">
        <v>1</v>
      </c>
      <c r="B9" s="61" t="s">
        <v>81</v>
      </c>
      <c r="C9" s="21" t="s">
        <v>328</v>
      </c>
      <c r="D9" s="161"/>
      <c r="E9" s="82">
        <f>IF(C9="Fully met", 1, IF(C9="Partially met",0.5, 0))</f>
        <v>1</v>
      </c>
    </row>
    <row r="10" spans="1:5" ht="80.150000000000006" customHeight="1" x14ac:dyDescent="0.35">
      <c r="A10" s="60">
        <v>2</v>
      </c>
      <c r="B10" s="61" t="s">
        <v>82</v>
      </c>
      <c r="C10" s="21" t="s">
        <v>328</v>
      </c>
      <c r="D10" s="18"/>
      <c r="E10" s="82">
        <f t="shared" ref="E10:E20" si="0">IF(C10="Fully met", 1, IF(C10="Partially met",0.5, 0))</f>
        <v>1</v>
      </c>
    </row>
    <row r="11" spans="1:5" ht="80.150000000000006" customHeight="1" x14ac:dyDescent="0.35">
      <c r="A11" s="60">
        <v>3</v>
      </c>
      <c r="B11" s="106" t="s">
        <v>83</v>
      </c>
      <c r="C11" s="21" t="s">
        <v>328</v>
      </c>
      <c r="D11" s="18"/>
      <c r="E11" s="82">
        <f t="shared" si="0"/>
        <v>1</v>
      </c>
    </row>
    <row r="12" spans="1:5" ht="50.15" customHeight="1" x14ac:dyDescent="0.35">
      <c r="A12" s="60">
        <v>4</v>
      </c>
      <c r="B12" s="61" t="s">
        <v>84</v>
      </c>
      <c r="C12" s="21" t="s">
        <v>328</v>
      </c>
      <c r="D12" s="18"/>
      <c r="E12" s="82">
        <f t="shared" si="0"/>
        <v>1</v>
      </c>
    </row>
    <row r="13" spans="1:5" ht="50.15" customHeight="1" x14ac:dyDescent="0.35">
      <c r="A13" s="60">
        <v>5</v>
      </c>
      <c r="B13" s="61" t="s">
        <v>85</v>
      </c>
      <c r="C13" s="21" t="s">
        <v>328</v>
      </c>
      <c r="D13" s="18"/>
      <c r="E13" s="82">
        <f t="shared" si="0"/>
        <v>1</v>
      </c>
    </row>
    <row r="14" spans="1:5" ht="93" x14ac:dyDescent="0.35">
      <c r="A14" s="60">
        <v>6</v>
      </c>
      <c r="B14" s="61" t="s">
        <v>86</v>
      </c>
      <c r="C14" s="21" t="s">
        <v>329</v>
      </c>
      <c r="D14" s="18" t="s">
        <v>330</v>
      </c>
      <c r="E14" s="82">
        <f t="shared" si="0"/>
        <v>0.5</v>
      </c>
    </row>
    <row r="15" spans="1:5" ht="50.15" customHeight="1" x14ac:dyDescent="0.35">
      <c r="A15" s="60">
        <v>7</v>
      </c>
      <c r="B15" s="61" t="s">
        <v>87</v>
      </c>
      <c r="C15" s="21" t="s">
        <v>328</v>
      </c>
      <c r="D15" s="18"/>
      <c r="E15" s="82">
        <f t="shared" si="0"/>
        <v>1</v>
      </c>
    </row>
    <row r="16" spans="1:5" ht="50.15" customHeight="1" x14ac:dyDescent="0.35">
      <c r="A16" s="60">
        <v>8</v>
      </c>
      <c r="B16" s="61" t="s">
        <v>88</v>
      </c>
      <c r="C16" s="21" t="s">
        <v>328</v>
      </c>
      <c r="D16" s="161"/>
      <c r="E16" s="82">
        <f t="shared" si="0"/>
        <v>1</v>
      </c>
    </row>
    <row r="17" spans="1:5" ht="50.15" customHeight="1" x14ac:dyDescent="0.35">
      <c r="A17" s="60">
        <v>9</v>
      </c>
      <c r="B17" s="61" t="s">
        <v>89</v>
      </c>
      <c r="C17" s="21" t="s">
        <v>328</v>
      </c>
      <c r="D17" s="161"/>
      <c r="E17" s="82">
        <f t="shared" si="0"/>
        <v>1</v>
      </c>
    </row>
    <row r="18" spans="1:5" ht="50.15" customHeight="1" x14ac:dyDescent="0.35">
      <c r="A18" s="60">
        <v>10</v>
      </c>
      <c r="B18" s="61" t="s">
        <v>90</v>
      </c>
      <c r="C18" s="21" t="s">
        <v>328</v>
      </c>
      <c r="D18" s="18"/>
      <c r="E18" s="82">
        <f t="shared" si="0"/>
        <v>1</v>
      </c>
    </row>
    <row r="19" spans="1:5" ht="50.15" customHeight="1" x14ac:dyDescent="0.35">
      <c r="A19" s="60">
        <v>11</v>
      </c>
      <c r="B19" s="61" t="s">
        <v>91</v>
      </c>
      <c r="C19" s="21" t="s">
        <v>328</v>
      </c>
      <c r="D19" s="18"/>
      <c r="E19" s="82">
        <f t="shared" si="0"/>
        <v>1</v>
      </c>
    </row>
    <row r="20" spans="1:5" ht="50.15" customHeight="1" x14ac:dyDescent="0.35">
      <c r="A20" s="60">
        <v>12</v>
      </c>
      <c r="B20" s="61" t="s">
        <v>92</v>
      </c>
      <c r="C20" s="21" t="s">
        <v>328</v>
      </c>
      <c r="D20" s="18"/>
      <c r="E20" s="82">
        <f t="shared" si="0"/>
        <v>1</v>
      </c>
    </row>
    <row r="21" spans="1:5" s="3" customFormat="1" ht="15.65" customHeight="1" x14ac:dyDescent="0.35">
      <c r="A21" s="83"/>
      <c r="B21" s="84"/>
      <c r="C21" s="85"/>
      <c r="D21" s="86" t="s">
        <v>93</v>
      </c>
      <c r="E21" s="47">
        <f>SUM(E9:E20)</f>
        <v>11.5</v>
      </c>
    </row>
    <row r="22" spans="1:5" ht="14.5" customHeight="1" thickBot="1" x14ac:dyDescent="0.4">
      <c r="A22" s="87"/>
      <c r="B22" s="88"/>
      <c r="C22" s="89"/>
      <c r="D22" s="90"/>
      <c r="E22" s="81" t="s">
        <v>94</v>
      </c>
    </row>
    <row r="23" spans="1:5" ht="15" thickBot="1" x14ac:dyDescent="0.4"/>
    <row r="24" spans="1:5" ht="30" customHeight="1" x14ac:dyDescent="0.35">
      <c r="A24" s="102"/>
      <c r="B24" s="63" t="s">
        <v>95</v>
      </c>
      <c r="C24" s="64"/>
      <c r="D24" s="63"/>
      <c r="E24" s="103"/>
    </row>
    <row r="25" spans="1:5" ht="30" customHeight="1" x14ac:dyDescent="0.35">
      <c r="A25" s="104"/>
      <c r="B25" s="105" t="s">
        <v>80</v>
      </c>
      <c r="C25" s="96" t="s">
        <v>25</v>
      </c>
      <c r="D25" s="96" t="s">
        <v>26</v>
      </c>
      <c r="E25" s="97" t="s">
        <v>27</v>
      </c>
    </row>
    <row r="26" spans="1:5" ht="50.15" customHeight="1" x14ac:dyDescent="0.35">
      <c r="A26" s="60">
        <v>1</v>
      </c>
      <c r="B26" s="99" t="s">
        <v>96</v>
      </c>
      <c r="C26" s="21" t="s">
        <v>328</v>
      </c>
      <c r="D26" s="18"/>
      <c r="E26" s="82">
        <f>IF(C26="Fully met", 1, IF(C26="Partially met",0.5, 0))</f>
        <v>1</v>
      </c>
    </row>
    <row r="27" spans="1:5" ht="150" customHeight="1" x14ac:dyDescent="0.35">
      <c r="A27" s="100">
        <v>2</v>
      </c>
      <c r="B27" s="61" t="s">
        <v>97</v>
      </c>
      <c r="C27" s="26" t="s">
        <v>329</v>
      </c>
      <c r="D27" s="18" t="s">
        <v>337</v>
      </c>
      <c r="E27" s="98">
        <f t="shared" ref="E27" si="1">IF(C27="Fully met", 1, IF(C27="Partially met",0.5, 0))</f>
        <v>0.5</v>
      </c>
    </row>
    <row r="28" spans="1:5" ht="100" customHeight="1" x14ac:dyDescent="0.35">
      <c r="A28" s="60">
        <v>3</v>
      </c>
      <c r="B28" s="101" t="s">
        <v>98</v>
      </c>
      <c r="C28" s="21" t="s">
        <v>328</v>
      </c>
      <c r="D28" s="18"/>
      <c r="E28" s="82">
        <f>IF(C28="Fully met", 1, IF(C28="Partially met",0.5, 0))</f>
        <v>1</v>
      </c>
    </row>
    <row r="29" spans="1:5" ht="50.15" customHeight="1" x14ac:dyDescent="0.35">
      <c r="A29" s="60">
        <v>4</v>
      </c>
      <c r="B29" s="61" t="s">
        <v>99</v>
      </c>
      <c r="C29" s="21" t="s">
        <v>328</v>
      </c>
      <c r="D29" s="18"/>
      <c r="E29" s="82">
        <f t="shared" ref="E29:E48" si="2">IF(C29="Fully met", 1, IF(C29="Partially met",0.5, 0))</f>
        <v>1</v>
      </c>
    </row>
    <row r="30" spans="1:5" ht="50.15" customHeight="1" x14ac:dyDescent="0.35">
      <c r="A30" s="60">
        <v>5</v>
      </c>
      <c r="B30" s="61" t="s">
        <v>100</v>
      </c>
      <c r="C30" s="21" t="s">
        <v>328</v>
      </c>
      <c r="D30" s="18"/>
      <c r="E30" s="82">
        <f t="shared" si="2"/>
        <v>1</v>
      </c>
    </row>
    <row r="31" spans="1:5" ht="50.15" customHeight="1" x14ac:dyDescent="0.35">
      <c r="A31" s="60">
        <v>6</v>
      </c>
      <c r="B31" s="61" t="s">
        <v>101</v>
      </c>
      <c r="C31" s="21" t="s">
        <v>328</v>
      </c>
      <c r="D31" s="18"/>
      <c r="E31" s="82">
        <f t="shared" si="2"/>
        <v>1</v>
      </c>
    </row>
    <row r="32" spans="1:5" ht="50.15" customHeight="1" x14ac:dyDescent="0.35">
      <c r="A32" s="60">
        <v>7</v>
      </c>
      <c r="B32" s="61" t="s">
        <v>102</v>
      </c>
      <c r="C32" s="21" t="s">
        <v>328</v>
      </c>
      <c r="D32" s="18"/>
      <c r="E32" s="82">
        <f t="shared" si="2"/>
        <v>1</v>
      </c>
    </row>
    <row r="33" spans="1:5" ht="50.15" customHeight="1" x14ac:dyDescent="0.35">
      <c r="A33" s="60">
        <v>8</v>
      </c>
      <c r="B33" s="61" t="s">
        <v>103</v>
      </c>
      <c r="C33" s="21" t="s">
        <v>328</v>
      </c>
      <c r="D33" s="18"/>
      <c r="E33" s="82">
        <f t="shared" si="2"/>
        <v>1</v>
      </c>
    </row>
    <row r="34" spans="1:5" ht="50.15" customHeight="1" x14ac:dyDescent="0.35">
      <c r="A34" s="60">
        <v>9</v>
      </c>
      <c r="B34" s="61" t="s">
        <v>104</v>
      </c>
      <c r="C34" s="21" t="s">
        <v>328</v>
      </c>
      <c r="D34" s="18" t="s">
        <v>331</v>
      </c>
      <c r="E34" s="82">
        <f t="shared" si="2"/>
        <v>1</v>
      </c>
    </row>
    <row r="35" spans="1:5" ht="50.15" customHeight="1" x14ac:dyDescent="0.35">
      <c r="A35" s="60">
        <v>10</v>
      </c>
      <c r="B35" s="61" t="s">
        <v>105</v>
      </c>
      <c r="C35" s="21" t="s">
        <v>328</v>
      </c>
      <c r="D35" s="18" t="s">
        <v>331</v>
      </c>
      <c r="E35" s="82">
        <f t="shared" si="2"/>
        <v>1</v>
      </c>
    </row>
    <row r="36" spans="1:5" ht="50.15" customHeight="1" x14ac:dyDescent="0.35">
      <c r="A36" s="60">
        <v>11</v>
      </c>
      <c r="B36" s="61" t="s">
        <v>106</v>
      </c>
      <c r="C36" s="21" t="s">
        <v>328</v>
      </c>
      <c r="D36" s="161"/>
      <c r="E36" s="82">
        <f t="shared" si="2"/>
        <v>1</v>
      </c>
    </row>
    <row r="37" spans="1:5" ht="50.15" customHeight="1" x14ac:dyDescent="0.35">
      <c r="A37" s="60">
        <v>12</v>
      </c>
      <c r="B37" s="61" t="s">
        <v>107</v>
      </c>
      <c r="C37" s="21" t="s">
        <v>328</v>
      </c>
      <c r="D37" s="18"/>
      <c r="E37" s="82">
        <f t="shared" si="2"/>
        <v>1</v>
      </c>
    </row>
    <row r="38" spans="1:5" ht="50.15" customHeight="1" x14ac:dyDescent="0.35">
      <c r="A38" s="60">
        <v>13</v>
      </c>
      <c r="B38" s="61" t="s">
        <v>108</v>
      </c>
      <c r="C38" s="21" t="s">
        <v>328</v>
      </c>
      <c r="D38" s="18"/>
      <c r="E38" s="82">
        <f t="shared" si="2"/>
        <v>1</v>
      </c>
    </row>
    <row r="39" spans="1:5" ht="77.5" x14ac:dyDescent="0.35">
      <c r="A39" s="60">
        <v>14</v>
      </c>
      <c r="B39" s="61" t="s">
        <v>109</v>
      </c>
      <c r="C39" s="21" t="s">
        <v>329</v>
      </c>
      <c r="D39" s="18" t="s">
        <v>358</v>
      </c>
      <c r="E39" s="82">
        <f t="shared" si="2"/>
        <v>0.5</v>
      </c>
    </row>
    <row r="40" spans="1:5" ht="50.15" customHeight="1" x14ac:dyDescent="0.35">
      <c r="A40" s="60">
        <v>15</v>
      </c>
      <c r="B40" s="61" t="s">
        <v>110</v>
      </c>
      <c r="C40" s="21" t="s">
        <v>328</v>
      </c>
      <c r="D40" s="18"/>
      <c r="E40" s="82">
        <f t="shared" si="2"/>
        <v>1</v>
      </c>
    </row>
    <row r="41" spans="1:5" ht="50.15" customHeight="1" x14ac:dyDescent="0.35">
      <c r="A41" s="60">
        <v>16</v>
      </c>
      <c r="B41" s="61" t="s">
        <v>111</v>
      </c>
      <c r="C41" s="21" t="s">
        <v>328</v>
      </c>
      <c r="D41" s="18"/>
      <c r="E41" s="82">
        <f t="shared" si="2"/>
        <v>1</v>
      </c>
    </row>
    <row r="42" spans="1:5" ht="50.15" customHeight="1" x14ac:dyDescent="0.35">
      <c r="A42" s="60">
        <v>17</v>
      </c>
      <c r="B42" s="61" t="s">
        <v>112</v>
      </c>
      <c r="C42" s="21" t="s">
        <v>328</v>
      </c>
      <c r="D42" s="18"/>
      <c r="E42" s="82">
        <f t="shared" si="2"/>
        <v>1</v>
      </c>
    </row>
    <row r="43" spans="1:5" ht="50.15" customHeight="1" x14ac:dyDescent="0.35">
      <c r="A43" s="60">
        <v>18</v>
      </c>
      <c r="B43" s="61" t="s">
        <v>113</v>
      </c>
      <c r="C43" s="21" t="s">
        <v>328</v>
      </c>
      <c r="D43" s="18"/>
      <c r="E43" s="82">
        <f t="shared" si="2"/>
        <v>1</v>
      </c>
    </row>
    <row r="44" spans="1:5" ht="77.5" x14ac:dyDescent="0.35">
      <c r="A44" s="60">
        <v>19</v>
      </c>
      <c r="B44" s="61" t="s">
        <v>114</v>
      </c>
      <c r="C44" s="21" t="s">
        <v>329</v>
      </c>
      <c r="D44" s="18" t="s">
        <v>359</v>
      </c>
      <c r="E44" s="82">
        <f t="shared" si="2"/>
        <v>0.5</v>
      </c>
    </row>
    <row r="45" spans="1:5" ht="62" x14ac:dyDescent="0.35">
      <c r="A45" s="60">
        <v>20</v>
      </c>
      <c r="B45" s="61" t="s">
        <v>115</v>
      </c>
      <c r="C45" s="21" t="s">
        <v>329</v>
      </c>
      <c r="D45" s="18" t="s">
        <v>374</v>
      </c>
      <c r="E45" s="82">
        <f t="shared" si="2"/>
        <v>0.5</v>
      </c>
    </row>
    <row r="46" spans="1:5" ht="80.150000000000006" customHeight="1" x14ac:dyDescent="0.35">
      <c r="A46" s="60">
        <v>21</v>
      </c>
      <c r="B46" s="61" t="s">
        <v>116</v>
      </c>
      <c r="C46" s="21" t="s">
        <v>329</v>
      </c>
      <c r="D46" s="18" t="s">
        <v>360</v>
      </c>
      <c r="E46" s="82">
        <f t="shared" si="2"/>
        <v>0.5</v>
      </c>
    </row>
    <row r="47" spans="1:5" ht="50.15" customHeight="1" x14ac:dyDescent="0.35">
      <c r="A47" s="60">
        <v>22</v>
      </c>
      <c r="B47" s="61" t="s">
        <v>117</v>
      </c>
      <c r="C47" s="21" t="s">
        <v>328</v>
      </c>
      <c r="D47" s="18"/>
      <c r="E47" s="82">
        <f t="shared" si="2"/>
        <v>1</v>
      </c>
    </row>
    <row r="48" spans="1:5" ht="50.15" customHeight="1" x14ac:dyDescent="0.35">
      <c r="A48" s="60">
        <v>23</v>
      </c>
      <c r="B48" s="61" t="s">
        <v>118</v>
      </c>
      <c r="C48" s="21" t="s">
        <v>329</v>
      </c>
      <c r="D48" s="18"/>
      <c r="E48" s="82">
        <f t="shared" si="2"/>
        <v>0.5</v>
      </c>
    </row>
    <row r="49" spans="1:5" ht="15.65" customHeight="1" x14ac:dyDescent="0.35">
      <c r="A49" s="83"/>
      <c r="B49" s="84"/>
      <c r="C49" s="85"/>
      <c r="D49" s="86" t="s">
        <v>93</v>
      </c>
      <c r="E49" s="47">
        <f>SUM(E26:E48)</f>
        <v>20</v>
      </c>
    </row>
    <row r="50" spans="1:5" ht="15" customHeight="1" thickBot="1" x14ac:dyDescent="0.4">
      <c r="A50" s="87"/>
      <c r="B50" s="88"/>
      <c r="C50" s="89"/>
      <c r="D50" s="90"/>
      <c r="E50" s="81" t="s">
        <v>119</v>
      </c>
    </row>
    <row r="51" spans="1:5" ht="15" customHeight="1" thickBot="1" x14ac:dyDescent="0.4"/>
    <row r="52" spans="1:5" ht="30" customHeight="1" x14ac:dyDescent="0.35">
      <c r="A52" s="62"/>
      <c r="B52" s="91" t="s">
        <v>120</v>
      </c>
      <c r="C52" s="92"/>
      <c r="D52" s="91"/>
      <c r="E52" s="93"/>
    </row>
    <row r="53" spans="1:5" ht="30" customHeight="1" x14ac:dyDescent="0.35">
      <c r="A53" s="94"/>
      <c r="B53" s="95" t="s">
        <v>80</v>
      </c>
      <c r="C53" s="96" t="s">
        <v>25</v>
      </c>
      <c r="D53" s="96" t="s">
        <v>26</v>
      </c>
      <c r="E53" s="97" t="s">
        <v>27</v>
      </c>
    </row>
    <row r="54" spans="1:5" ht="155" x14ac:dyDescent="0.35">
      <c r="A54" s="60">
        <v>1</v>
      </c>
      <c r="B54" s="61" t="s">
        <v>121</v>
      </c>
      <c r="C54" s="21" t="s">
        <v>328</v>
      </c>
      <c r="D54" s="161" t="s">
        <v>335</v>
      </c>
      <c r="E54" s="82">
        <f>IF(C54="Fully met", 1, IF(C54="Partially met",0.5, 0))</f>
        <v>1</v>
      </c>
    </row>
    <row r="55" spans="1:5" ht="80.150000000000006" customHeight="1" x14ac:dyDescent="0.35">
      <c r="A55" s="60">
        <v>2</v>
      </c>
      <c r="B55" s="61" t="s">
        <v>122</v>
      </c>
      <c r="C55" s="21" t="s">
        <v>328</v>
      </c>
      <c r="D55" s="18"/>
      <c r="E55" s="82">
        <f t="shared" ref="E55:E64" si="3">IF(C55="Fully met", 1, IF(C55="Partially met",0.5, 0))</f>
        <v>1</v>
      </c>
    </row>
    <row r="56" spans="1:5" ht="93" x14ac:dyDescent="0.35">
      <c r="A56" s="60">
        <v>3</v>
      </c>
      <c r="B56" s="61" t="s">
        <v>123</v>
      </c>
      <c r="C56" s="21" t="s">
        <v>329</v>
      </c>
      <c r="D56" s="18" t="s">
        <v>332</v>
      </c>
      <c r="E56" s="82">
        <f t="shared" si="3"/>
        <v>0.5</v>
      </c>
    </row>
    <row r="57" spans="1:5" ht="50.15" customHeight="1" x14ac:dyDescent="0.35">
      <c r="A57" s="60">
        <v>4</v>
      </c>
      <c r="B57" s="61" t="s">
        <v>124</v>
      </c>
      <c r="C57" s="21" t="s">
        <v>328</v>
      </c>
      <c r="D57" s="18"/>
      <c r="E57" s="82">
        <f t="shared" si="3"/>
        <v>1</v>
      </c>
    </row>
    <row r="58" spans="1:5" ht="50.15" customHeight="1" x14ac:dyDescent="0.35">
      <c r="A58" s="60">
        <v>5</v>
      </c>
      <c r="B58" s="61" t="s">
        <v>125</v>
      </c>
      <c r="C58" s="21" t="s">
        <v>328</v>
      </c>
      <c r="D58" s="18"/>
      <c r="E58" s="82">
        <f t="shared" si="3"/>
        <v>1</v>
      </c>
    </row>
    <row r="59" spans="1:5" ht="50.15" customHeight="1" x14ac:dyDescent="0.35">
      <c r="A59" s="60">
        <v>6</v>
      </c>
      <c r="B59" s="61" t="s">
        <v>126</v>
      </c>
      <c r="C59" s="21" t="s">
        <v>328</v>
      </c>
      <c r="D59" s="18"/>
      <c r="E59" s="82">
        <f t="shared" si="3"/>
        <v>1</v>
      </c>
    </row>
    <row r="60" spans="1:5" ht="50.15" customHeight="1" x14ac:dyDescent="0.35">
      <c r="A60" s="60">
        <v>7</v>
      </c>
      <c r="B60" s="61" t="s">
        <v>127</v>
      </c>
      <c r="C60" s="21" t="s">
        <v>329</v>
      </c>
      <c r="D60" s="18" t="s">
        <v>333</v>
      </c>
      <c r="E60" s="82">
        <f t="shared" si="3"/>
        <v>0.5</v>
      </c>
    </row>
    <row r="61" spans="1:5" ht="50.15" customHeight="1" x14ac:dyDescent="0.35">
      <c r="A61" s="60">
        <v>8</v>
      </c>
      <c r="B61" s="61" t="s">
        <v>128</v>
      </c>
      <c r="C61" s="21" t="s">
        <v>328</v>
      </c>
      <c r="D61" s="18"/>
      <c r="E61" s="82">
        <f t="shared" si="3"/>
        <v>1</v>
      </c>
    </row>
    <row r="62" spans="1:5" ht="50.15" customHeight="1" x14ac:dyDescent="0.35">
      <c r="A62" s="60">
        <v>9</v>
      </c>
      <c r="B62" s="61" t="s">
        <v>129</v>
      </c>
      <c r="C62" s="21" t="s">
        <v>328</v>
      </c>
      <c r="D62" s="18"/>
      <c r="E62" s="82">
        <f t="shared" si="3"/>
        <v>1</v>
      </c>
    </row>
    <row r="63" spans="1:5" ht="50.15" customHeight="1" x14ac:dyDescent="0.35">
      <c r="A63" s="60">
        <v>10</v>
      </c>
      <c r="B63" s="61" t="s">
        <v>117</v>
      </c>
      <c r="C63" s="21" t="s">
        <v>328</v>
      </c>
      <c r="D63" s="18"/>
      <c r="E63" s="82">
        <f t="shared" si="3"/>
        <v>1</v>
      </c>
    </row>
    <row r="64" spans="1:5" ht="77.5" x14ac:dyDescent="0.35">
      <c r="A64" s="60">
        <v>11</v>
      </c>
      <c r="B64" s="61" t="s">
        <v>130</v>
      </c>
      <c r="C64" s="21" t="s">
        <v>329</v>
      </c>
      <c r="D64" s="18" t="s">
        <v>334</v>
      </c>
      <c r="E64" s="82">
        <f t="shared" si="3"/>
        <v>0.5</v>
      </c>
    </row>
    <row r="65" spans="1:5" ht="15.65" customHeight="1" x14ac:dyDescent="0.35">
      <c r="A65" s="83"/>
      <c r="B65" s="84"/>
      <c r="C65" s="85"/>
      <c r="D65" s="86" t="s">
        <v>93</v>
      </c>
      <c r="E65" s="47">
        <f>SUM(E54:E64)</f>
        <v>9.5</v>
      </c>
    </row>
    <row r="66" spans="1:5" ht="15" customHeight="1" thickBot="1" x14ac:dyDescent="0.4">
      <c r="A66" s="87"/>
      <c r="B66" s="88"/>
      <c r="C66" s="89"/>
      <c r="D66" s="90"/>
      <c r="E66" s="81" t="s">
        <v>131</v>
      </c>
    </row>
    <row r="67" spans="1:5" ht="15" thickBot="1" x14ac:dyDescent="0.4"/>
    <row r="68" spans="1:5" ht="30" customHeight="1" x14ac:dyDescent="0.35">
      <c r="A68" s="62"/>
      <c r="B68" s="91" t="s">
        <v>132</v>
      </c>
      <c r="C68" s="92"/>
      <c r="D68" s="91"/>
      <c r="E68" s="93"/>
    </row>
    <row r="69" spans="1:5" ht="30" customHeight="1" x14ac:dyDescent="0.35">
      <c r="A69" s="94"/>
      <c r="B69" s="95" t="s">
        <v>80</v>
      </c>
      <c r="C69" s="96" t="s">
        <v>25</v>
      </c>
      <c r="D69" s="96" t="s">
        <v>26</v>
      </c>
      <c r="E69" s="97" t="s">
        <v>27</v>
      </c>
    </row>
    <row r="70" spans="1:5" ht="50.15" customHeight="1" x14ac:dyDescent="0.35">
      <c r="A70" s="60">
        <v>1</v>
      </c>
      <c r="B70" s="61" t="s">
        <v>133</v>
      </c>
      <c r="C70" s="21" t="s">
        <v>328</v>
      </c>
      <c r="D70" s="18"/>
      <c r="E70" s="82">
        <f>IF(C70="Fully met", 1, IF(C70="Partially met",0.5, 0))</f>
        <v>1</v>
      </c>
    </row>
    <row r="71" spans="1:5" ht="50.15" customHeight="1" x14ac:dyDescent="0.35">
      <c r="A71" s="60">
        <v>2</v>
      </c>
      <c r="B71" s="61" t="s">
        <v>134</v>
      </c>
      <c r="C71" s="21" t="s">
        <v>328</v>
      </c>
      <c r="D71" s="18"/>
      <c r="E71" s="82">
        <f t="shared" ref="E71:E78" si="4">IF(C71="Fully met", 1, IF(C71="Partially met",0.5, 0))</f>
        <v>1</v>
      </c>
    </row>
    <row r="72" spans="1:5" ht="50.15" customHeight="1" x14ac:dyDescent="0.35">
      <c r="A72" s="60">
        <v>3</v>
      </c>
      <c r="B72" s="61" t="s">
        <v>135</v>
      </c>
      <c r="C72" s="21" t="s">
        <v>328</v>
      </c>
      <c r="D72" s="18"/>
      <c r="E72" s="82">
        <f t="shared" si="4"/>
        <v>1</v>
      </c>
    </row>
    <row r="73" spans="1:5" ht="80.150000000000006" customHeight="1" x14ac:dyDescent="0.35">
      <c r="A73" s="60">
        <v>4</v>
      </c>
      <c r="B73" s="61" t="s">
        <v>136</v>
      </c>
      <c r="C73" s="21" t="s">
        <v>328</v>
      </c>
      <c r="D73" s="18"/>
      <c r="E73" s="82">
        <f t="shared" si="4"/>
        <v>1</v>
      </c>
    </row>
    <row r="74" spans="1:5" ht="50.15" customHeight="1" x14ac:dyDescent="0.35">
      <c r="A74" s="60">
        <v>5</v>
      </c>
      <c r="B74" s="61" t="s">
        <v>137</v>
      </c>
      <c r="C74" s="21" t="s">
        <v>328</v>
      </c>
      <c r="D74" s="18"/>
      <c r="E74" s="82">
        <f t="shared" si="4"/>
        <v>1</v>
      </c>
    </row>
    <row r="75" spans="1:5" ht="50.15" customHeight="1" x14ac:dyDescent="0.35">
      <c r="A75" s="60">
        <v>6</v>
      </c>
      <c r="B75" s="61" t="s">
        <v>138</v>
      </c>
      <c r="C75" s="21" t="s">
        <v>328</v>
      </c>
      <c r="D75" s="18"/>
      <c r="E75" s="82">
        <f t="shared" si="4"/>
        <v>1</v>
      </c>
    </row>
    <row r="76" spans="1:5" ht="50.15" customHeight="1" x14ac:dyDescent="0.35">
      <c r="A76" s="60">
        <v>7</v>
      </c>
      <c r="B76" s="61" t="s">
        <v>139</v>
      </c>
      <c r="C76" s="21" t="s">
        <v>328</v>
      </c>
      <c r="D76" s="18"/>
      <c r="E76" s="82">
        <f t="shared" si="4"/>
        <v>1</v>
      </c>
    </row>
    <row r="77" spans="1:5" ht="80.150000000000006" customHeight="1" x14ac:dyDescent="0.35">
      <c r="A77" s="60">
        <v>8</v>
      </c>
      <c r="B77" s="61" t="s">
        <v>140</v>
      </c>
      <c r="C77" s="21" t="s">
        <v>328</v>
      </c>
      <c r="D77" s="18"/>
      <c r="E77" s="82">
        <f t="shared" si="4"/>
        <v>1</v>
      </c>
    </row>
    <row r="78" spans="1:5" ht="77.5" x14ac:dyDescent="0.35">
      <c r="A78" s="60">
        <v>9</v>
      </c>
      <c r="B78" s="61" t="s">
        <v>141</v>
      </c>
      <c r="C78" s="21" t="s">
        <v>329</v>
      </c>
      <c r="D78" s="18" t="s">
        <v>336</v>
      </c>
      <c r="E78" s="82">
        <f t="shared" si="4"/>
        <v>0.5</v>
      </c>
    </row>
    <row r="79" spans="1:5" ht="15.65" customHeight="1" x14ac:dyDescent="0.35">
      <c r="A79" s="78"/>
      <c r="B79" s="45"/>
      <c r="C79" s="79"/>
      <c r="D79" s="46" t="s">
        <v>93</v>
      </c>
      <c r="E79" s="47">
        <f>SUM(E70:E78)</f>
        <v>8.5</v>
      </c>
    </row>
    <row r="80" spans="1:5" ht="15" customHeight="1" thickBot="1" x14ac:dyDescent="0.4">
      <c r="A80" s="48"/>
      <c r="B80" s="49"/>
      <c r="C80" s="80"/>
      <c r="D80" s="50"/>
      <c r="E80" s="81" t="s">
        <v>142</v>
      </c>
    </row>
  </sheetData>
  <sheetProtection algorithmName="SHA-512" hashValue="/JGoFoZGYowvwuKZ02dTndy/WDE2CLfJfR2rAiceN+4pbpZzhOUl7AJ/OCzxKCXdolIAjb4YEedOz/jpqyP/Fg==" saltValue="S/DprLHrpkuvqYzu3wuRSw==" spinCount="100000" sheet="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88"/>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0" t="s">
        <v>22</v>
      </c>
      <c r="B1" s="30"/>
      <c r="C1" s="107"/>
      <c r="D1" s="30"/>
      <c r="E1" s="30"/>
    </row>
    <row r="2" spans="1:5" ht="15.5" x14ac:dyDescent="0.35">
      <c r="A2" s="108"/>
    </row>
    <row r="3" spans="1:5" ht="15.5" x14ac:dyDescent="0.35">
      <c r="A3" s="109" t="s">
        <v>77</v>
      </c>
      <c r="B3" s="109"/>
      <c r="C3" s="110"/>
      <c r="D3" s="109"/>
      <c r="E3" s="109"/>
    </row>
    <row r="5" spans="1:5" ht="18.5" x14ac:dyDescent="0.45">
      <c r="A5" s="111" t="s">
        <v>143</v>
      </c>
      <c r="B5" s="111"/>
      <c r="C5" s="27"/>
      <c r="D5" s="111"/>
      <c r="E5" s="111"/>
    </row>
    <row r="6" spans="1:5" ht="16" thickBot="1" x14ac:dyDescent="0.4">
      <c r="A6" s="113"/>
      <c r="B6" s="113"/>
      <c r="C6" s="113"/>
      <c r="D6" s="113"/>
      <c r="E6" s="113"/>
    </row>
    <row r="7" spans="1:5" ht="30" customHeight="1" x14ac:dyDescent="0.35">
      <c r="A7" s="102"/>
      <c r="B7" s="63" t="s">
        <v>79</v>
      </c>
      <c r="C7" s="64"/>
      <c r="D7" s="63"/>
      <c r="E7" s="103"/>
    </row>
    <row r="8" spans="1:5" ht="30" customHeight="1" x14ac:dyDescent="0.35">
      <c r="A8" s="104"/>
      <c r="B8" s="105" t="s">
        <v>80</v>
      </c>
      <c r="C8" s="96" t="s">
        <v>25</v>
      </c>
      <c r="D8" s="96" t="s">
        <v>26</v>
      </c>
      <c r="E8" s="97" t="s">
        <v>27</v>
      </c>
    </row>
    <row r="9" spans="1:5" ht="80.150000000000006" customHeight="1" x14ac:dyDescent="0.35">
      <c r="A9" s="60">
        <v>1</v>
      </c>
      <c r="B9" s="61" t="s">
        <v>144</v>
      </c>
      <c r="C9" s="21" t="s">
        <v>328</v>
      </c>
      <c r="D9" s="18"/>
      <c r="E9" s="82">
        <f>IF(C9="Fully met", 1, IF(C9="Partially met",0.5, 0))</f>
        <v>1</v>
      </c>
    </row>
    <row r="10" spans="1:5" ht="80.150000000000006" customHeight="1" x14ac:dyDescent="0.35">
      <c r="A10" s="60">
        <v>2</v>
      </c>
      <c r="B10" s="61" t="s">
        <v>82</v>
      </c>
      <c r="C10" s="21" t="s">
        <v>328</v>
      </c>
      <c r="D10" s="18"/>
      <c r="E10" s="82">
        <f t="shared" ref="E10:E19" si="0">IF(C10="Fully met", 1, IF(C10="Partially met",0.5, 0))</f>
        <v>1</v>
      </c>
    </row>
    <row r="11" spans="1:5" ht="100" customHeight="1" x14ac:dyDescent="0.35">
      <c r="A11" s="60">
        <v>3</v>
      </c>
      <c r="B11" s="61" t="s">
        <v>145</v>
      </c>
      <c r="C11" s="21" t="s">
        <v>328</v>
      </c>
      <c r="D11" s="18"/>
      <c r="E11" s="82">
        <f t="shared" si="0"/>
        <v>1</v>
      </c>
    </row>
    <row r="12" spans="1:5" ht="50.15" customHeight="1" x14ac:dyDescent="0.35">
      <c r="A12" s="60">
        <v>4</v>
      </c>
      <c r="B12" s="61" t="s">
        <v>84</v>
      </c>
      <c r="C12" s="21" t="s">
        <v>328</v>
      </c>
      <c r="D12" s="18"/>
      <c r="E12" s="82">
        <f t="shared" si="0"/>
        <v>1</v>
      </c>
    </row>
    <row r="13" spans="1:5" ht="93" x14ac:dyDescent="0.35">
      <c r="A13" s="60">
        <v>5</v>
      </c>
      <c r="B13" s="61" t="s">
        <v>146</v>
      </c>
      <c r="C13" s="21" t="s">
        <v>329</v>
      </c>
      <c r="D13" s="18" t="s">
        <v>330</v>
      </c>
      <c r="E13" s="82">
        <f t="shared" si="0"/>
        <v>0.5</v>
      </c>
    </row>
    <row r="14" spans="1:5" ht="50.15" customHeight="1" x14ac:dyDescent="0.35">
      <c r="A14" s="60">
        <v>6</v>
      </c>
      <c r="B14" s="61" t="s">
        <v>147</v>
      </c>
      <c r="C14" s="21" t="s">
        <v>328</v>
      </c>
      <c r="D14" s="18"/>
      <c r="E14" s="82">
        <f t="shared" si="0"/>
        <v>1</v>
      </c>
    </row>
    <row r="15" spans="1:5" ht="50.15" customHeight="1" x14ac:dyDescent="0.35">
      <c r="A15" s="60">
        <v>7</v>
      </c>
      <c r="B15" s="61" t="s">
        <v>148</v>
      </c>
      <c r="C15" s="21" t="s">
        <v>328</v>
      </c>
      <c r="D15" s="18"/>
      <c r="E15" s="82">
        <f t="shared" si="0"/>
        <v>1</v>
      </c>
    </row>
    <row r="16" spans="1:5" ht="50.15" customHeight="1" x14ac:dyDescent="0.35">
      <c r="A16" s="60">
        <v>8</v>
      </c>
      <c r="B16" s="61" t="s">
        <v>89</v>
      </c>
      <c r="C16" s="21" t="s">
        <v>328</v>
      </c>
      <c r="D16" s="18"/>
      <c r="E16" s="82">
        <f t="shared" si="0"/>
        <v>1</v>
      </c>
    </row>
    <row r="17" spans="1:5" ht="50.15" customHeight="1" x14ac:dyDescent="0.35">
      <c r="A17" s="60">
        <v>9</v>
      </c>
      <c r="B17" s="61" t="s">
        <v>90</v>
      </c>
      <c r="C17" s="21" t="s">
        <v>328</v>
      </c>
      <c r="D17" s="18"/>
      <c r="E17" s="82">
        <f t="shared" si="0"/>
        <v>1</v>
      </c>
    </row>
    <row r="18" spans="1:5" ht="50.15" customHeight="1" x14ac:dyDescent="0.35">
      <c r="A18" s="60">
        <v>10</v>
      </c>
      <c r="B18" s="61" t="s">
        <v>117</v>
      </c>
      <c r="C18" s="21" t="s">
        <v>328</v>
      </c>
      <c r="D18" s="18"/>
      <c r="E18" s="82">
        <f t="shared" si="0"/>
        <v>1</v>
      </c>
    </row>
    <row r="19" spans="1:5" ht="50.15" customHeight="1" x14ac:dyDescent="0.35">
      <c r="A19" s="60">
        <v>11</v>
      </c>
      <c r="B19" s="61" t="s">
        <v>149</v>
      </c>
      <c r="C19" s="21" t="s">
        <v>328</v>
      </c>
      <c r="D19" s="18"/>
      <c r="E19" s="82">
        <f t="shared" si="0"/>
        <v>1</v>
      </c>
    </row>
    <row r="20" spans="1:5" ht="15.65" customHeight="1" x14ac:dyDescent="0.35">
      <c r="A20" s="83"/>
      <c r="B20" s="84"/>
      <c r="C20" s="85"/>
      <c r="D20" s="86" t="s">
        <v>93</v>
      </c>
      <c r="E20" s="47">
        <f>SUM(E9:E19)</f>
        <v>10.5</v>
      </c>
    </row>
    <row r="21" spans="1:5" ht="15" customHeight="1" thickBot="1" x14ac:dyDescent="0.4">
      <c r="A21" s="87"/>
      <c r="B21" s="88"/>
      <c r="C21" s="89"/>
      <c r="D21" s="90"/>
      <c r="E21" s="81" t="s">
        <v>131</v>
      </c>
    </row>
    <row r="22" spans="1:5" ht="15" thickBot="1" x14ac:dyDescent="0.4"/>
    <row r="23" spans="1:5" ht="30" customHeight="1" x14ac:dyDescent="0.35">
      <c r="A23" s="102"/>
      <c r="B23" s="63" t="s">
        <v>95</v>
      </c>
      <c r="C23" s="64"/>
      <c r="D23" s="63"/>
      <c r="E23" s="103"/>
    </row>
    <row r="24" spans="1:5" ht="30" customHeight="1" x14ac:dyDescent="0.35">
      <c r="A24" s="104"/>
      <c r="B24" s="105" t="s">
        <v>80</v>
      </c>
      <c r="C24" s="96" t="s">
        <v>25</v>
      </c>
      <c r="D24" s="96" t="s">
        <v>26</v>
      </c>
      <c r="E24" s="97" t="s">
        <v>27</v>
      </c>
    </row>
    <row r="25" spans="1:5" ht="50.15" customHeight="1" x14ac:dyDescent="0.35">
      <c r="A25" s="60">
        <v>1</v>
      </c>
      <c r="B25" s="99" t="s">
        <v>150</v>
      </c>
      <c r="C25" s="21" t="s">
        <v>328</v>
      </c>
      <c r="D25" s="18"/>
      <c r="E25" s="82">
        <f>IF(C25="Fully met", 1, IF(C25="Partially met",0.5, 0))</f>
        <v>1</v>
      </c>
    </row>
    <row r="26" spans="1:5" ht="150" customHeight="1" x14ac:dyDescent="0.35">
      <c r="A26" s="100">
        <v>2</v>
      </c>
      <c r="B26" s="61" t="s">
        <v>97</v>
      </c>
      <c r="C26" s="26" t="s">
        <v>329</v>
      </c>
      <c r="D26" s="18" t="s">
        <v>337</v>
      </c>
      <c r="E26" s="98">
        <f t="shared" ref="E26" si="1">IF(C26="Fully met", 1, IF(C26="Partially met",0.5, 0))</f>
        <v>0.5</v>
      </c>
    </row>
    <row r="27" spans="1:5" ht="100" customHeight="1" x14ac:dyDescent="0.35">
      <c r="A27" s="60">
        <v>3</v>
      </c>
      <c r="B27" s="101" t="s">
        <v>98</v>
      </c>
      <c r="C27" s="21" t="s">
        <v>328</v>
      </c>
      <c r="D27" s="18"/>
      <c r="E27" s="82">
        <f>IF(C27="Fully met", 1, IF(C27="Partially met",0.5, 0))</f>
        <v>1</v>
      </c>
    </row>
    <row r="28" spans="1:5" ht="50.15" customHeight="1" x14ac:dyDescent="0.35">
      <c r="A28" s="60">
        <v>4</v>
      </c>
      <c r="B28" s="61" t="s">
        <v>151</v>
      </c>
      <c r="C28" s="21" t="s">
        <v>328</v>
      </c>
      <c r="D28" s="18"/>
      <c r="E28" s="82">
        <f t="shared" ref="E28:E42" si="2">IF(C28="Fully met", 1, IF(C28="Partially met",0.5, 0))</f>
        <v>1</v>
      </c>
    </row>
    <row r="29" spans="1:5" ht="50.15" customHeight="1" x14ac:dyDescent="0.35">
      <c r="A29" s="60">
        <v>5</v>
      </c>
      <c r="B29" s="61" t="s">
        <v>104</v>
      </c>
      <c r="C29" s="21" t="s">
        <v>328</v>
      </c>
      <c r="D29" s="18"/>
      <c r="E29" s="82">
        <f t="shared" si="2"/>
        <v>1</v>
      </c>
    </row>
    <row r="30" spans="1:5" ht="50.15" customHeight="1" x14ac:dyDescent="0.35">
      <c r="A30" s="60">
        <v>6</v>
      </c>
      <c r="B30" s="61" t="s">
        <v>152</v>
      </c>
      <c r="C30" s="21" t="s">
        <v>328</v>
      </c>
      <c r="D30" s="18"/>
      <c r="E30" s="82">
        <f t="shared" si="2"/>
        <v>1</v>
      </c>
    </row>
    <row r="31" spans="1:5" ht="50.15" customHeight="1" x14ac:dyDescent="0.35">
      <c r="A31" s="60">
        <v>7</v>
      </c>
      <c r="B31" s="61" t="s">
        <v>108</v>
      </c>
      <c r="C31" s="21" t="s">
        <v>328</v>
      </c>
      <c r="D31" s="18"/>
      <c r="E31" s="82">
        <f t="shared" si="2"/>
        <v>1</v>
      </c>
    </row>
    <row r="32" spans="1:5" ht="124" x14ac:dyDescent="0.35">
      <c r="A32" s="60">
        <v>8</v>
      </c>
      <c r="B32" s="61" t="s">
        <v>153</v>
      </c>
      <c r="C32" s="21" t="s">
        <v>329</v>
      </c>
      <c r="D32" s="18" t="s">
        <v>338</v>
      </c>
      <c r="E32" s="82">
        <f t="shared" si="2"/>
        <v>0.5</v>
      </c>
    </row>
    <row r="33" spans="1:5" ht="50.15" customHeight="1" x14ac:dyDescent="0.35">
      <c r="A33" s="60">
        <v>9</v>
      </c>
      <c r="B33" s="61" t="s">
        <v>110</v>
      </c>
      <c r="C33" s="21" t="s">
        <v>328</v>
      </c>
      <c r="D33" s="18"/>
      <c r="E33" s="82">
        <f t="shared" si="2"/>
        <v>1</v>
      </c>
    </row>
    <row r="34" spans="1:5" ht="50.15" customHeight="1" x14ac:dyDescent="0.35">
      <c r="A34" s="60">
        <v>10</v>
      </c>
      <c r="B34" s="61" t="s">
        <v>112</v>
      </c>
      <c r="C34" s="21" t="s">
        <v>328</v>
      </c>
      <c r="D34" s="18"/>
      <c r="E34" s="82">
        <f t="shared" si="2"/>
        <v>1</v>
      </c>
    </row>
    <row r="35" spans="1:5" ht="50.15" customHeight="1" x14ac:dyDescent="0.35">
      <c r="A35" s="60">
        <v>11</v>
      </c>
      <c r="B35" s="61" t="s">
        <v>154</v>
      </c>
      <c r="C35" s="21" t="s">
        <v>328</v>
      </c>
      <c r="D35" s="18"/>
      <c r="E35" s="82">
        <f t="shared" si="2"/>
        <v>1</v>
      </c>
    </row>
    <row r="36" spans="1:5" ht="50.15" customHeight="1" x14ac:dyDescent="0.35">
      <c r="A36" s="60">
        <v>12</v>
      </c>
      <c r="B36" s="61" t="s">
        <v>113</v>
      </c>
      <c r="C36" s="21" t="s">
        <v>328</v>
      </c>
      <c r="D36" s="18"/>
      <c r="E36" s="82">
        <f t="shared" si="2"/>
        <v>1</v>
      </c>
    </row>
    <row r="37" spans="1:5" ht="50.15" customHeight="1" x14ac:dyDescent="0.35">
      <c r="A37" s="60">
        <v>13</v>
      </c>
      <c r="B37" s="61" t="s">
        <v>114</v>
      </c>
      <c r="C37" s="21" t="s">
        <v>328</v>
      </c>
      <c r="D37" s="18"/>
      <c r="E37" s="82">
        <f t="shared" si="2"/>
        <v>1</v>
      </c>
    </row>
    <row r="38" spans="1:5" ht="50.15" customHeight="1" x14ac:dyDescent="0.35">
      <c r="A38" s="60">
        <v>14</v>
      </c>
      <c r="B38" s="61" t="s">
        <v>115</v>
      </c>
      <c r="C38" s="21" t="s">
        <v>328</v>
      </c>
      <c r="D38" s="18"/>
      <c r="E38" s="82">
        <f t="shared" si="2"/>
        <v>1</v>
      </c>
    </row>
    <row r="39" spans="1:5" ht="108.5" x14ac:dyDescent="0.35">
      <c r="A39" s="60">
        <v>15</v>
      </c>
      <c r="B39" s="61" t="s">
        <v>116</v>
      </c>
      <c r="C39" s="21" t="s">
        <v>329</v>
      </c>
      <c r="D39" s="18" t="s">
        <v>339</v>
      </c>
      <c r="E39" s="82">
        <f t="shared" si="2"/>
        <v>0.5</v>
      </c>
    </row>
    <row r="40" spans="1:5" ht="50.15" customHeight="1" x14ac:dyDescent="0.35">
      <c r="A40" s="60">
        <v>16</v>
      </c>
      <c r="B40" s="61" t="s">
        <v>155</v>
      </c>
      <c r="C40" s="21" t="s">
        <v>328</v>
      </c>
      <c r="D40" s="18"/>
      <c r="E40" s="82">
        <f t="shared" si="2"/>
        <v>1</v>
      </c>
    </row>
    <row r="41" spans="1:5" ht="50.15" customHeight="1" x14ac:dyDescent="0.35">
      <c r="A41" s="60">
        <v>17</v>
      </c>
      <c r="B41" s="61" t="s">
        <v>117</v>
      </c>
      <c r="C41" s="21" t="s">
        <v>328</v>
      </c>
      <c r="D41" s="18"/>
      <c r="E41" s="82">
        <f t="shared" si="2"/>
        <v>1</v>
      </c>
    </row>
    <row r="42" spans="1:5" ht="50.15" customHeight="1" x14ac:dyDescent="0.35">
      <c r="A42" s="60">
        <v>18</v>
      </c>
      <c r="B42" s="61" t="s">
        <v>118</v>
      </c>
      <c r="C42" s="21" t="s">
        <v>328</v>
      </c>
      <c r="D42" s="18"/>
      <c r="E42" s="82">
        <f t="shared" si="2"/>
        <v>1</v>
      </c>
    </row>
    <row r="43" spans="1:5" ht="15.65" customHeight="1" x14ac:dyDescent="0.35">
      <c r="A43" s="83"/>
      <c r="B43" s="84"/>
      <c r="C43" s="85"/>
      <c r="D43" s="86" t="s">
        <v>93</v>
      </c>
      <c r="E43" s="47">
        <f>SUM(E25:E42)</f>
        <v>16.5</v>
      </c>
    </row>
    <row r="44" spans="1:5" ht="15" customHeight="1" thickBot="1" x14ac:dyDescent="0.4">
      <c r="A44" s="87"/>
      <c r="B44" s="88"/>
      <c r="C44" s="89"/>
      <c r="D44" s="90"/>
      <c r="E44" s="81" t="s">
        <v>156</v>
      </c>
    </row>
    <row r="45" spans="1:5" ht="15" thickBot="1" x14ac:dyDescent="0.4"/>
    <row r="46" spans="1:5" ht="30" customHeight="1" x14ac:dyDescent="0.35">
      <c r="A46" s="102"/>
      <c r="B46" s="63" t="s">
        <v>120</v>
      </c>
      <c r="C46" s="64"/>
      <c r="D46" s="63"/>
      <c r="E46" s="103"/>
    </row>
    <row r="47" spans="1:5" ht="30" customHeight="1" x14ac:dyDescent="0.35">
      <c r="A47" s="104"/>
      <c r="B47" s="105" t="s">
        <v>80</v>
      </c>
      <c r="C47" s="96" t="s">
        <v>25</v>
      </c>
      <c r="D47" s="96" t="s">
        <v>26</v>
      </c>
      <c r="E47" s="97" t="s">
        <v>27</v>
      </c>
    </row>
    <row r="48" spans="1:5" ht="80.150000000000006" customHeight="1" x14ac:dyDescent="0.35">
      <c r="A48" s="60">
        <v>1</v>
      </c>
      <c r="B48" s="61" t="s">
        <v>122</v>
      </c>
      <c r="C48" s="21" t="s">
        <v>328</v>
      </c>
      <c r="D48" s="18"/>
      <c r="E48" s="82">
        <f>IF(C48="Fully met", 1, IF(C48="Partially met",0.5, 0))</f>
        <v>1</v>
      </c>
    </row>
    <row r="49" spans="1:5" ht="124" x14ac:dyDescent="0.35">
      <c r="A49" s="60">
        <v>2</v>
      </c>
      <c r="B49" s="61" t="s">
        <v>123</v>
      </c>
      <c r="C49" s="21" t="s">
        <v>328</v>
      </c>
      <c r="D49" s="18" t="s">
        <v>340</v>
      </c>
      <c r="E49" s="82">
        <f t="shared" ref="E49:E57" si="3">IF(C49="Fully met", 1, IF(C49="Partially met",0.5, 0))</f>
        <v>1</v>
      </c>
    </row>
    <row r="50" spans="1:5" ht="50.15" customHeight="1" x14ac:dyDescent="0.35">
      <c r="A50" s="60">
        <v>3</v>
      </c>
      <c r="B50" s="61" t="s">
        <v>124</v>
      </c>
      <c r="C50" s="21" t="s">
        <v>328</v>
      </c>
      <c r="D50" s="18"/>
      <c r="E50" s="82">
        <f t="shared" si="3"/>
        <v>1</v>
      </c>
    </row>
    <row r="51" spans="1:5" ht="50.15" customHeight="1" x14ac:dyDescent="0.35">
      <c r="A51" s="60">
        <v>4</v>
      </c>
      <c r="B51" s="61" t="s">
        <v>157</v>
      </c>
      <c r="C51" s="21" t="s">
        <v>328</v>
      </c>
      <c r="D51" s="18"/>
      <c r="E51" s="82">
        <f t="shared" si="3"/>
        <v>1</v>
      </c>
    </row>
    <row r="52" spans="1:5" ht="50.15" customHeight="1" x14ac:dyDescent="0.35">
      <c r="A52" s="60">
        <v>5</v>
      </c>
      <c r="B52" s="61" t="s">
        <v>126</v>
      </c>
      <c r="C52" s="21" t="s">
        <v>328</v>
      </c>
      <c r="D52" s="18"/>
      <c r="E52" s="82">
        <f t="shared" si="3"/>
        <v>1</v>
      </c>
    </row>
    <row r="53" spans="1:5" ht="50.15" customHeight="1" x14ac:dyDescent="0.35">
      <c r="A53" s="60">
        <v>6</v>
      </c>
      <c r="B53" s="61" t="s">
        <v>127</v>
      </c>
      <c r="C53" s="21" t="s">
        <v>328</v>
      </c>
      <c r="D53" s="18"/>
      <c r="E53" s="82">
        <f t="shared" si="3"/>
        <v>1</v>
      </c>
    </row>
    <row r="54" spans="1:5" ht="50.15" customHeight="1" x14ac:dyDescent="0.35">
      <c r="A54" s="60">
        <v>7</v>
      </c>
      <c r="B54" s="61" t="s">
        <v>158</v>
      </c>
      <c r="C54" s="21" t="s">
        <v>328</v>
      </c>
      <c r="D54" s="18"/>
      <c r="E54" s="82">
        <f t="shared" si="3"/>
        <v>1</v>
      </c>
    </row>
    <row r="55" spans="1:5" ht="50.15" customHeight="1" x14ac:dyDescent="0.35">
      <c r="A55" s="60">
        <v>8</v>
      </c>
      <c r="B55" s="61" t="s">
        <v>129</v>
      </c>
      <c r="C55" s="21" t="s">
        <v>328</v>
      </c>
      <c r="D55" s="18"/>
      <c r="E55" s="82">
        <f t="shared" si="3"/>
        <v>1</v>
      </c>
    </row>
    <row r="56" spans="1:5" ht="50.15" customHeight="1" x14ac:dyDescent="0.35">
      <c r="A56" s="60">
        <v>9</v>
      </c>
      <c r="B56" s="61" t="s">
        <v>117</v>
      </c>
      <c r="C56" s="21" t="s">
        <v>328</v>
      </c>
      <c r="D56" s="18"/>
      <c r="E56" s="82">
        <f t="shared" si="3"/>
        <v>1</v>
      </c>
    </row>
    <row r="57" spans="1:5" ht="186" x14ac:dyDescent="0.35">
      <c r="A57" s="60">
        <v>10</v>
      </c>
      <c r="B57" s="61" t="s">
        <v>130</v>
      </c>
      <c r="C57" s="21" t="s">
        <v>329</v>
      </c>
      <c r="D57" s="18" t="s">
        <v>341</v>
      </c>
      <c r="E57" s="82">
        <f t="shared" si="3"/>
        <v>0.5</v>
      </c>
    </row>
    <row r="58" spans="1:5" ht="15.65" customHeight="1" x14ac:dyDescent="0.35">
      <c r="A58" s="83"/>
      <c r="B58" s="84"/>
      <c r="C58" s="85"/>
      <c r="D58" s="86" t="s">
        <v>93</v>
      </c>
      <c r="E58" s="47">
        <f>SUM(E48:E57)</f>
        <v>9.5</v>
      </c>
    </row>
    <row r="59" spans="1:5" ht="15" customHeight="1" thickBot="1" x14ac:dyDescent="0.4">
      <c r="A59" s="87"/>
      <c r="B59" s="88"/>
      <c r="C59" s="89"/>
      <c r="D59" s="90"/>
      <c r="E59" s="81" t="s">
        <v>159</v>
      </c>
    </row>
    <row r="60" spans="1:5" ht="15" thickBot="1" x14ac:dyDescent="0.4"/>
    <row r="61" spans="1:5" ht="30" customHeight="1" x14ac:dyDescent="0.35">
      <c r="A61" s="102"/>
      <c r="B61" s="63" t="s">
        <v>160</v>
      </c>
      <c r="C61" s="64"/>
      <c r="D61" s="63"/>
      <c r="E61" s="103"/>
    </row>
    <row r="62" spans="1:5" ht="30" customHeight="1" x14ac:dyDescent="0.35">
      <c r="A62" s="104"/>
      <c r="B62" s="105" t="s">
        <v>80</v>
      </c>
      <c r="C62" s="96" t="s">
        <v>25</v>
      </c>
      <c r="D62" s="96" t="s">
        <v>26</v>
      </c>
      <c r="E62" s="97" t="s">
        <v>27</v>
      </c>
    </row>
    <row r="63" spans="1:5" ht="80.150000000000006" customHeight="1" x14ac:dyDescent="0.35">
      <c r="A63" s="60">
        <v>1</v>
      </c>
      <c r="B63" s="61" t="s">
        <v>161</v>
      </c>
      <c r="C63" s="21" t="s">
        <v>328</v>
      </c>
      <c r="D63" s="18"/>
      <c r="E63" s="82">
        <f>IF(C63="Fully met", 1, IF(C63="Partially met",0.5, 0))</f>
        <v>1</v>
      </c>
    </row>
    <row r="64" spans="1:5" ht="108.5" x14ac:dyDescent="0.35">
      <c r="A64" s="60">
        <v>2</v>
      </c>
      <c r="B64" s="61" t="s">
        <v>162</v>
      </c>
      <c r="C64" s="21" t="s">
        <v>329</v>
      </c>
      <c r="D64" s="18" t="s">
        <v>342</v>
      </c>
      <c r="E64" s="82">
        <f t="shared" ref="E64:E68" si="4">IF(C64="Fully met", 1, IF(C64="Partially met",0.5, 0))</f>
        <v>0.5</v>
      </c>
    </row>
    <row r="65" spans="1:5" ht="77.5" x14ac:dyDescent="0.35">
      <c r="A65" s="60">
        <v>3</v>
      </c>
      <c r="B65" s="61" t="s">
        <v>163</v>
      </c>
      <c r="C65" s="21" t="s">
        <v>329</v>
      </c>
      <c r="D65" s="18" t="s">
        <v>343</v>
      </c>
      <c r="E65" s="82">
        <f t="shared" si="4"/>
        <v>0.5</v>
      </c>
    </row>
    <row r="66" spans="1:5" ht="62" x14ac:dyDescent="0.35">
      <c r="A66" s="60">
        <v>4</v>
      </c>
      <c r="B66" s="61" t="s">
        <v>164</v>
      </c>
      <c r="C66" s="21" t="s">
        <v>329</v>
      </c>
      <c r="D66" s="18" t="s">
        <v>344</v>
      </c>
      <c r="E66" s="82">
        <f t="shared" si="4"/>
        <v>0.5</v>
      </c>
    </row>
    <row r="67" spans="1:5" ht="80.150000000000006" customHeight="1" x14ac:dyDescent="0.35">
      <c r="A67" s="60">
        <v>5</v>
      </c>
      <c r="B67" s="61" t="s">
        <v>165</v>
      </c>
      <c r="C67" s="21" t="s">
        <v>328</v>
      </c>
      <c r="D67" s="18"/>
      <c r="E67" s="82">
        <f t="shared" si="4"/>
        <v>1</v>
      </c>
    </row>
    <row r="68" spans="1:5" ht="139.5" x14ac:dyDescent="0.35">
      <c r="A68" s="60">
        <v>6</v>
      </c>
      <c r="B68" s="61" t="s">
        <v>166</v>
      </c>
      <c r="C68" s="21" t="s">
        <v>329</v>
      </c>
      <c r="D68" s="18" t="s">
        <v>345</v>
      </c>
      <c r="E68" s="82">
        <f t="shared" si="4"/>
        <v>0.5</v>
      </c>
    </row>
    <row r="69" spans="1:5" ht="15.65" customHeight="1" x14ac:dyDescent="0.35">
      <c r="A69" s="83"/>
      <c r="B69" s="84"/>
      <c r="C69" s="85"/>
      <c r="D69" s="86" t="s">
        <v>93</v>
      </c>
      <c r="E69" s="47">
        <f>SUM(E63:E68)</f>
        <v>4</v>
      </c>
    </row>
    <row r="70" spans="1:5" ht="15" customHeight="1" thickBot="1" x14ac:dyDescent="0.4">
      <c r="A70" s="87"/>
      <c r="B70" s="88"/>
      <c r="C70" s="89"/>
      <c r="D70" s="90"/>
      <c r="E70" s="81" t="s">
        <v>167</v>
      </c>
    </row>
    <row r="71" spans="1:5" ht="15" customHeight="1" thickBot="1" x14ac:dyDescent="0.4"/>
    <row r="72" spans="1:5" ht="30" customHeight="1" x14ac:dyDescent="0.35">
      <c r="A72" s="102"/>
      <c r="B72" s="63" t="s">
        <v>168</v>
      </c>
      <c r="C72" s="64"/>
      <c r="D72" s="63"/>
      <c r="E72" s="103"/>
    </row>
    <row r="73" spans="1:5" ht="30" customHeight="1" x14ac:dyDescent="0.35">
      <c r="A73" s="104"/>
      <c r="B73" s="105" t="s">
        <v>80</v>
      </c>
      <c r="C73" s="96" t="s">
        <v>25</v>
      </c>
      <c r="D73" s="96" t="s">
        <v>26</v>
      </c>
      <c r="E73" s="97" t="s">
        <v>27</v>
      </c>
    </row>
    <row r="74" spans="1:5" ht="50.15" customHeight="1" x14ac:dyDescent="0.35">
      <c r="A74" s="60">
        <v>1</v>
      </c>
      <c r="B74" s="99" t="s">
        <v>169</v>
      </c>
      <c r="C74" s="21" t="s">
        <v>328</v>
      </c>
      <c r="D74" s="18"/>
      <c r="E74" s="82">
        <f>IF(C74="Fully met", 1, IF(C74="Partially met",0.5, 0))</f>
        <v>1</v>
      </c>
    </row>
    <row r="75" spans="1:5" ht="150" customHeight="1" x14ac:dyDescent="0.35">
      <c r="A75" s="100">
        <v>2</v>
      </c>
      <c r="B75" s="61" t="s">
        <v>170</v>
      </c>
      <c r="C75" s="26" t="s">
        <v>328</v>
      </c>
      <c r="D75" s="18"/>
      <c r="E75" s="98">
        <f t="shared" ref="E75" si="5">IF(C75="Fully met", 1, IF(C75="Partially met",0.5, 0))</f>
        <v>1</v>
      </c>
    </row>
    <row r="76" spans="1:5" ht="77.5" x14ac:dyDescent="0.35">
      <c r="A76" s="60">
        <v>3</v>
      </c>
      <c r="B76" s="101" t="s">
        <v>171</v>
      </c>
      <c r="C76" s="21" t="s">
        <v>329</v>
      </c>
      <c r="D76" s="18" t="s">
        <v>375</v>
      </c>
      <c r="E76" s="82">
        <f>IF(C76="Fully met", 1, IF(C76="Partially met",0.5, 0))</f>
        <v>0.5</v>
      </c>
    </row>
    <row r="77" spans="1:5" ht="50.15" customHeight="1" x14ac:dyDescent="0.35">
      <c r="A77" s="60">
        <v>4</v>
      </c>
      <c r="B77" s="61" t="s">
        <v>172</v>
      </c>
      <c r="C77" s="21" t="s">
        <v>328</v>
      </c>
      <c r="D77" s="18"/>
      <c r="E77" s="82">
        <f t="shared" ref="E77:E81" si="6">IF(C77="Fully met", 1, IF(C77="Partially met",0.5, 0))</f>
        <v>1</v>
      </c>
    </row>
    <row r="78" spans="1:5" ht="50.15" customHeight="1" x14ac:dyDescent="0.35">
      <c r="A78" s="60">
        <v>5</v>
      </c>
      <c r="B78" s="61" t="s">
        <v>173</v>
      </c>
      <c r="C78" s="21" t="s">
        <v>328</v>
      </c>
      <c r="D78" s="18"/>
      <c r="E78" s="82">
        <f t="shared" si="6"/>
        <v>1</v>
      </c>
    </row>
    <row r="79" spans="1:5" ht="93" x14ac:dyDescent="0.35">
      <c r="A79" s="60">
        <v>6</v>
      </c>
      <c r="B79" s="61" t="s">
        <v>174</v>
      </c>
      <c r="C79" s="21" t="s">
        <v>329</v>
      </c>
      <c r="D79" s="18" t="s">
        <v>346</v>
      </c>
      <c r="E79" s="82">
        <f t="shared" si="6"/>
        <v>0.5</v>
      </c>
    </row>
    <row r="80" spans="1:5" ht="50.15" customHeight="1" x14ac:dyDescent="0.35">
      <c r="A80" s="60">
        <v>7</v>
      </c>
      <c r="B80" s="61" t="s">
        <v>175</v>
      </c>
      <c r="C80" s="21" t="s">
        <v>328</v>
      </c>
      <c r="D80" s="18"/>
      <c r="E80" s="82">
        <f t="shared" si="6"/>
        <v>1</v>
      </c>
    </row>
    <row r="81" spans="1:5" ht="50.15" customHeight="1" x14ac:dyDescent="0.35">
      <c r="A81" s="60">
        <v>8</v>
      </c>
      <c r="B81" s="99" t="s">
        <v>176</v>
      </c>
      <c r="C81" s="21" t="s">
        <v>328</v>
      </c>
      <c r="D81" s="18"/>
      <c r="E81" s="82">
        <f t="shared" si="6"/>
        <v>1</v>
      </c>
    </row>
    <row r="82" spans="1:5" ht="130" customHeight="1" x14ac:dyDescent="0.35">
      <c r="A82" s="112">
        <v>9</v>
      </c>
      <c r="B82" s="61" t="s">
        <v>177</v>
      </c>
      <c r="C82" s="33" t="s">
        <v>328</v>
      </c>
      <c r="D82" s="32"/>
      <c r="E82" s="98">
        <f>IF(C82="Fully met", 1, IF(C82="Partially met",0.5, 0))</f>
        <v>1</v>
      </c>
    </row>
    <row r="83" spans="1:5" ht="50.15" customHeight="1" x14ac:dyDescent="0.35">
      <c r="A83" s="60">
        <v>10</v>
      </c>
      <c r="B83" s="101" t="s">
        <v>178</v>
      </c>
      <c r="C83" s="21" t="s">
        <v>328</v>
      </c>
      <c r="D83" s="18"/>
      <c r="E83" s="82">
        <f>IF(C83="Fully met", 1, IF(C83="Partially met",0.5, 0))</f>
        <v>1</v>
      </c>
    </row>
    <row r="84" spans="1:5" ht="50.15" customHeight="1" x14ac:dyDescent="0.35">
      <c r="A84" s="60">
        <v>11</v>
      </c>
      <c r="B84" s="101" t="s">
        <v>139</v>
      </c>
      <c r="C84" s="21" t="s">
        <v>328</v>
      </c>
      <c r="D84" s="18"/>
      <c r="E84" s="82">
        <f t="shared" ref="E84:E85" si="7">IF(C84="Fully met", 1, IF(C84="Partially met",0.5, 0))</f>
        <v>1</v>
      </c>
    </row>
    <row r="85" spans="1:5" ht="80.150000000000006" customHeight="1" x14ac:dyDescent="0.35">
      <c r="A85" s="60">
        <v>12</v>
      </c>
      <c r="B85" s="101" t="s">
        <v>140</v>
      </c>
      <c r="C85" s="21" t="s">
        <v>328</v>
      </c>
      <c r="D85" s="18"/>
      <c r="E85" s="82">
        <f t="shared" si="7"/>
        <v>1</v>
      </c>
    </row>
    <row r="86" spans="1:5" ht="62" x14ac:dyDescent="0.35">
      <c r="A86" s="60">
        <v>13</v>
      </c>
      <c r="B86" s="61" t="s">
        <v>179</v>
      </c>
      <c r="C86" s="21" t="s">
        <v>328</v>
      </c>
      <c r="D86" s="18" t="s">
        <v>347</v>
      </c>
      <c r="E86" s="82">
        <f>IF(C86="Fully met", 1, IF(C86="Partially met",0.5, 0))</f>
        <v>1</v>
      </c>
    </row>
    <row r="87" spans="1:5" ht="15.65" customHeight="1" x14ac:dyDescent="0.35">
      <c r="A87" s="83"/>
      <c r="B87" s="84"/>
      <c r="C87" s="85"/>
      <c r="D87" s="86" t="s">
        <v>93</v>
      </c>
      <c r="E87" s="47">
        <f>SUM(E74:E86)</f>
        <v>12</v>
      </c>
    </row>
    <row r="88" spans="1:5" ht="15" customHeight="1" thickBot="1" x14ac:dyDescent="0.4">
      <c r="A88" s="87"/>
      <c r="B88" s="88"/>
      <c r="C88" s="89"/>
      <c r="D88" s="90"/>
      <c r="E88" s="81" t="s">
        <v>180</v>
      </c>
    </row>
  </sheetData>
  <sheetProtection algorithmName="SHA-512" hashValue="tYwaTW837oL8UlNq4L5GWVOrV82TzjhAGT0lLTgx+DpNgDc6RjztWA5MkGDFM+Bc6228W3tY1N+ynjdjiBIEEg==" saltValue="OFK98Hu6gGcVcLUuBt5Meg==" spinCount="100000" sheet="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4"/>
  <sheetViews>
    <sheetView zoomScaleNormal="100" workbookViewId="0"/>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s>
  <sheetData>
    <row r="1" spans="1:5" ht="18.5" x14ac:dyDescent="0.35">
      <c r="A1" s="30" t="s">
        <v>22</v>
      </c>
      <c r="B1" s="30"/>
      <c r="C1" s="30"/>
      <c r="D1" s="30"/>
      <c r="E1" s="30"/>
    </row>
    <row r="2" spans="1:5" ht="15.5" x14ac:dyDescent="0.35">
      <c r="A2" s="108"/>
    </row>
    <row r="3" spans="1:5" ht="15.5" x14ac:dyDescent="0.35">
      <c r="A3" s="109" t="s">
        <v>77</v>
      </c>
      <c r="B3" s="109"/>
      <c r="C3" s="109"/>
      <c r="D3" s="109"/>
      <c r="E3" s="109"/>
    </row>
    <row r="5" spans="1:5" ht="18.5" x14ac:dyDescent="0.45">
      <c r="A5" s="111" t="s">
        <v>181</v>
      </c>
      <c r="B5" s="111"/>
      <c r="C5" s="111"/>
      <c r="D5" s="111"/>
      <c r="E5" s="111"/>
    </row>
    <row r="6" spans="1:5" ht="16" thickBot="1" x14ac:dyDescent="0.4">
      <c r="A6" s="113"/>
      <c r="B6" s="113"/>
      <c r="C6" s="113"/>
      <c r="D6" s="113"/>
      <c r="E6" s="113"/>
    </row>
    <row r="7" spans="1:5" ht="30" customHeight="1" x14ac:dyDescent="0.35">
      <c r="A7" s="102"/>
      <c r="B7" s="63" t="s">
        <v>182</v>
      </c>
      <c r="C7" s="63"/>
      <c r="D7" s="63"/>
      <c r="E7" s="103"/>
    </row>
    <row r="8" spans="1:5" ht="30" customHeight="1" x14ac:dyDescent="0.35">
      <c r="A8" s="104"/>
      <c r="B8" s="105" t="s">
        <v>80</v>
      </c>
      <c r="C8" s="96" t="s">
        <v>25</v>
      </c>
      <c r="D8" s="96" t="s">
        <v>26</v>
      </c>
      <c r="E8" s="97" t="s">
        <v>27</v>
      </c>
    </row>
    <row r="9" spans="1:5" ht="50.15" customHeight="1" x14ac:dyDescent="0.35">
      <c r="A9" s="60">
        <v>1</v>
      </c>
      <c r="B9" s="61" t="s">
        <v>183</v>
      </c>
      <c r="C9" s="19" t="s">
        <v>328</v>
      </c>
      <c r="D9" s="18"/>
      <c r="E9" s="82">
        <f>IF(C9="Fully met", 1, IF(C9="Partially met",0.5, 0))</f>
        <v>1</v>
      </c>
    </row>
    <row r="10" spans="1:5" ht="150" customHeight="1" x14ac:dyDescent="0.35">
      <c r="A10" s="100">
        <v>2</v>
      </c>
      <c r="B10" s="61" t="s">
        <v>97</v>
      </c>
      <c r="C10" s="26" t="s">
        <v>329</v>
      </c>
      <c r="D10" s="18" t="s">
        <v>356</v>
      </c>
      <c r="E10" s="82">
        <f>IF(C10="Fully met", 1, IF(C10="Partially met",0.5, 0))</f>
        <v>0.5</v>
      </c>
    </row>
    <row r="11" spans="1:5" ht="80.150000000000006" customHeight="1" x14ac:dyDescent="0.35">
      <c r="A11" s="60">
        <v>3</v>
      </c>
      <c r="B11" s="61" t="s">
        <v>82</v>
      </c>
      <c r="C11" s="19" t="s">
        <v>328</v>
      </c>
      <c r="D11" s="18"/>
      <c r="E11" s="82">
        <f>IF(C11="Fully met", 1, IF(C11="Partially met",0.5, 0))</f>
        <v>1</v>
      </c>
    </row>
    <row r="12" spans="1:5" ht="50.15" customHeight="1" x14ac:dyDescent="0.35">
      <c r="A12" s="114">
        <v>4</v>
      </c>
      <c r="B12" s="115" t="s">
        <v>184</v>
      </c>
      <c r="C12" s="19" t="s">
        <v>328</v>
      </c>
      <c r="D12" s="18"/>
      <c r="E12" s="82">
        <f t="shared" ref="E12" si="0">IF(C12="Fully met", 1, IF(C12="Partially met",0.5, 0))</f>
        <v>1</v>
      </c>
    </row>
    <row r="13" spans="1:5" ht="80.150000000000006" customHeight="1" x14ac:dyDescent="0.35">
      <c r="A13" s="114">
        <v>5</v>
      </c>
      <c r="B13" s="116" t="s">
        <v>185</v>
      </c>
      <c r="C13" s="19" t="s">
        <v>328</v>
      </c>
      <c r="D13" s="18"/>
      <c r="E13" s="82">
        <f>IF(C13="Fully met", 1, IF(C13="Partially met",0.5, 0))</f>
        <v>1</v>
      </c>
    </row>
    <row r="14" spans="1:5" ht="50.15" customHeight="1" x14ac:dyDescent="0.35">
      <c r="A14" s="114">
        <v>6</v>
      </c>
      <c r="B14" s="115" t="s">
        <v>186</v>
      </c>
      <c r="C14" s="19" t="s">
        <v>328</v>
      </c>
      <c r="D14" s="18"/>
      <c r="E14" s="82">
        <f t="shared" ref="E14:E26" si="1">IF(C14="Fully met", 1, IF(C14="Partially met",0.5, 0))</f>
        <v>1</v>
      </c>
    </row>
    <row r="15" spans="1:5" ht="50.15" customHeight="1" x14ac:dyDescent="0.35">
      <c r="A15" s="114">
        <v>7</v>
      </c>
      <c r="B15" s="115" t="s">
        <v>187</v>
      </c>
      <c r="C15" s="19" t="s">
        <v>328</v>
      </c>
      <c r="D15" s="18"/>
      <c r="E15" s="82">
        <f>IF(C15="Fully met", 1, IF(C15="Partially met",0.5, 0))</f>
        <v>1</v>
      </c>
    </row>
    <row r="16" spans="1:5" ht="50.15" customHeight="1" x14ac:dyDescent="0.35">
      <c r="A16" s="114">
        <v>8</v>
      </c>
      <c r="B16" s="115" t="s">
        <v>188</v>
      </c>
      <c r="C16" s="19" t="s">
        <v>328</v>
      </c>
      <c r="D16" s="18"/>
      <c r="E16" s="82">
        <f t="shared" si="1"/>
        <v>1</v>
      </c>
    </row>
    <row r="17" spans="1:5" ht="50.15" customHeight="1" x14ac:dyDescent="0.35">
      <c r="A17" s="60">
        <v>9</v>
      </c>
      <c r="B17" s="61" t="s">
        <v>189</v>
      </c>
      <c r="C17" s="19" t="s">
        <v>328</v>
      </c>
      <c r="D17" s="18"/>
      <c r="E17" s="82">
        <f t="shared" si="1"/>
        <v>1</v>
      </c>
    </row>
    <row r="18" spans="1:5" ht="50.15" customHeight="1" x14ac:dyDescent="0.35">
      <c r="A18" s="60">
        <v>10</v>
      </c>
      <c r="B18" s="61" t="s">
        <v>190</v>
      </c>
      <c r="C18" s="19" t="s">
        <v>328</v>
      </c>
      <c r="D18" s="18"/>
      <c r="E18" s="82">
        <f t="shared" si="1"/>
        <v>1</v>
      </c>
    </row>
    <row r="19" spans="1:5" ht="50.15" customHeight="1" x14ac:dyDescent="0.35">
      <c r="A19" s="60">
        <v>11</v>
      </c>
      <c r="B19" s="61" t="s">
        <v>113</v>
      </c>
      <c r="C19" s="19" t="s">
        <v>328</v>
      </c>
      <c r="D19" s="18"/>
      <c r="E19" s="82">
        <f t="shared" si="1"/>
        <v>1</v>
      </c>
    </row>
    <row r="20" spans="1:5" ht="50.15" customHeight="1" x14ac:dyDescent="0.35">
      <c r="A20" s="60">
        <v>12</v>
      </c>
      <c r="B20" s="61" t="s">
        <v>191</v>
      </c>
      <c r="C20" s="19" t="s">
        <v>328</v>
      </c>
      <c r="D20" s="18"/>
      <c r="E20" s="82">
        <f t="shared" si="1"/>
        <v>1</v>
      </c>
    </row>
    <row r="21" spans="1:5" ht="50.15" customHeight="1" x14ac:dyDescent="0.35">
      <c r="A21" s="60">
        <v>13</v>
      </c>
      <c r="B21" s="61" t="s">
        <v>192</v>
      </c>
      <c r="C21" s="19" t="s">
        <v>328</v>
      </c>
      <c r="D21" s="18"/>
      <c r="E21" s="82">
        <f t="shared" si="1"/>
        <v>1</v>
      </c>
    </row>
    <row r="22" spans="1:5" ht="62" x14ac:dyDescent="0.35">
      <c r="A22" s="60">
        <v>14</v>
      </c>
      <c r="B22" s="61" t="s">
        <v>193</v>
      </c>
      <c r="C22" s="19" t="s">
        <v>329</v>
      </c>
      <c r="D22" s="18" t="s">
        <v>379</v>
      </c>
      <c r="E22" s="82">
        <f t="shared" si="1"/>
        <v>0.5</v>
      </c>
    </row>
    <row r="23" spans="1:5" ht="77.5" x14ac:dyDescent="0.35">
      <c r="A23" s="60">
        <v>15</v>
      </c>
      <c r="B23" s="61" t="s">
        <v>194</v>
      </c>
      <c r="C23" s="19" t="s">
        <v>315</v>
      </c>
      <c r="D23" s="18" t="s">
        <v>378</v>
      </c>
      <c r="E23" s="82">
        <f t="shared" si="1"/>
        <v>0</v>
      </c>
    </row>
    <row r="24" spans="1:5" ht="77.5" x14ac:dyDescent="0.35">
      <c r="A24" s="60">
        <v>16</v>
      </c>
      <c r="B24" s="61" t="s">
        <v>195</v>
      </c>
      <c r="C24" s="19" t="s">
        <v>329</v>
      </c>
      <c r="D24" s="18" t="s">
        <v>350</v>
      </c>
      <c r="E24" s="82">
        <f t="shared" si="1"/>
        <v>0.5</v>
      </c>
    </row>
    <row r="25" spans="1:5" ht="50.15" customHeight="1" x14ac:dyDescent="0.35">
      <c r="A25" s="60">
        <v>17</v>
      </c>
      <c r="B25" s="61" t="s">
        <v>117</v>
      </c>
      <c r="C25" s="19" t="s">
        <v>328</v>
      </c>
      <c r="D25" s="18"/>
      <c r="E25" s="82">
        <f t="shared" si="1"/>
        <v>1</v>
      </c>
    </row>
    <row r="26" spans="1:5" ht="93" x14ac:dyDescent="0.35">
      <c r="A26" s="60">
        <v>18</v>
      </c>
      <c r="B26" s="61" t="s">
        <v>118</v>
      </c>
      <c r="C26" s="19" t="s">
        <v>329</v>
      </c>
      <c r="D26" s="18" t="s">
        <v>349</v>
      </c>
      <c r="E26" s="82">
        <f t="shared" si="1"/>
        <v>0.5</v>
      </c>
    </row>
    <row r="27" spans="1:5" ht="15.65" customHeight="1" x14ac:dyDescent="0.35">
      <c r="A27" s="83"/>
      <c r="B27" s="84"/>
      <c r="C27" s="84"/>
      <c r="D27" s="86" t="s">
        <v>93</v>
      </c>
      <c r="E27" s="47">
        <f>SUM(E9:E26)</f>
        <v>15</v>
      </c>
    </row>
    <row r="28" spans="1:5" ht="14.5" customHeight="1" thickBot="1" x14ac:dyDescent="0.4">
      <c r="A28" s="87"/>
      <c r="B28" s="88"/>
      <c r="C28" s="88"/>
      <c r="D28" s="90"/>
      <c r="E28" s="81" t="s">
        <v>156</v>
      </c>
    </row>
    <row r="29" spans="1:5" ht="15" thickBot="1" x14ac:dyDescent="0.4"/>
    <row r="30" spans="1:5" ht="30" customHeight="1" x14ac:dyDescent="0.35">
      <c r="A30" s="102"/>
      <c r="B30" s="63" t="s">
        <v>196</v>
      </c>
      <c r="C30" s="63"/>
      <c r="D30" s="63"/>
      <c r="E30" s="103"/>
    </row>
    <row r="31" spans="1:5" ht="30" customHeight="1" x14ac:dyDescent="0.35">
      <c r="A31" s="104"/>
      <c r="B31" s="105" t="s">
        <v>80</v>
      </c>
      <c r="C31" s="96" t="s">
        <v>25</v>
      </c>
      <c r="D31" s="96" t="s">
        <v>26</v>
      </c>
      <c r="E31" s="97" t="s">
        <v>27</v>
      </c>
    </row>
    <row r="32" spans="1:5" ht="80.150000000000006" customHeight="1" x14ac:dyDescent="0.35">
      <c r="A32" s="60">
        <v>1</v>
      </c>
      <c r="B32" s="61" t="s">
        <v>122</v>
      </c>
      <c r="C32" s="19" t="s">
        <v>328</v>
      </c>
      <c r="D32" s="18"/>
      <c r="E32" s="82">
        <f>IF(C32="Fully met", 1, IF(C32="Partially met",0.5, 0))</f>
        <v>1</v>
      </c>
    </row>
    <row r="33" spans="1:5" ht="124" x14ac:dyDescent="0.35">
      <c r="A33" s="60">
        <v>2</v>
      </c>
      <c r="B33" s="61" t="s">
        <v>123</v>
      </c>
      <c r="C33" s="19" t="s">
        <v>328</v>
      </c>
      <c r="D33" s="18" t="s">
        <v>340</v>
      </c>
      <c r="E33" s="82">
        <f t="shared" ref="E33:E44" si="2">IF(C33="Fully met", 1, IF(C33="Partially met",0.5, 0))</f>
        <v>1</v>
      </c>
    </row>
    <row r="34" spans="1:5" ht="50.15" customHeight="1" x14ac:dyDescent="0.35">
      <c r="A34" s="60">
        <v>3</v>
      </c>
      <c r="B34" s="61" t="s">
        <v>124</v>
      </c>
      <c r="C34" s="19" t="s">
        <v>328</v>
      </c>
      <c r="D34" s="18"/>
      <c r="E34" s="82">
        <f t="shared" si="2"/>
        <v>1</v>
      </c>
    </row>
    <row r="35" spans="1:5" ht="50.15" customHeight="1" x14ac:dyDescent="0.35">
      <c r="A35" s="60">
        <v>4</v>
      </c>
      <c r="B35" s="61" t="s">
        <v>157</v>
      </c>
      <c r="C35" s="19" t="s">
        <v>328</v>
      </c>
      <c r="D35" s="18"/>
      <c r="E35" s="82">
        <f t="shared" si="2"/>
        <v>1</v>
      </c>
    </row>
    <row r="36" spans="1:5" ht="50.15" customHeight="1" x14ac:dyDescent="0.35">
      <c r="A36" s="60">
        <v>5</v>
      </c>
      <c r="B36" s="61" t="s">
        <v>126</v>
      </c>
      <c r="C36" s="19" t="s">
        <v>328</v>
      </c>
      <c r="D36" s="18"/>
      <c r="E36" s="82">
        <f t="shared" si="2"/>
        <v>1</v>
      </c>
    </row>
    <row r="37" spans="1:5" ht="50.15" customHeight="1" x14ac:dyDescent="0.35">
      <c r="A37" s="60">
        <v>6</v>
      </c>
      <c r="B37" s="61" t="s">
        <v>127</v>
      </c>
      <c r="C37" s="19" t="s">
        <v>328</v>
      </c>
      <c r="D37" s="18"/>
      <c r="E37" s="82">
        <f t="shared" si="2"/>
        <v>1</v>
      </c>
    </row>
    <row r="38" spans="1:5" ht="50.15" customHeight="1" x14ac:dyDescent="0.35">
      <c r="A38" s="60">
        <v>7</v>
      </c>
      <c r="B38" s="61" t="s">
        <v>158</v>
      </c>
      <c r="C38" s="19" t="s">
        <v>328</v>
      </c>
      <c r="D38" s="18"/>
      <c r="E38" s="82">
        <f t="shared" si="2"/>
        <v>1</v>
      </c>
    </row>
    <row r="39" spans="1:5" ht="50.15" customHeight="1" x14ac:dyDescent="0.35">
      <c r="A39" s="60">
        <v>8</v>
      </c>
      <c r="B39" s="61" t="s">
        <v>129</v>
      </c>
      <c r="C39" s="19" t="s">
        <v>328</v>
      </c>
      <c r="D39" s="18"/>
      <c r="E39" s="82">
        <f t="shared" si="2"/>
        <v>1</v>
      </c>
    </row>
    <row r="40" spans="1:5" ht="50.15" customHeight="1" x14ac:dyDescent="0.35">
      <c r="A40" s="60">
        <v>9</v>
      </c>
      <c r="B40" s="61" t="s">
        <v>197</v>
      </c>
      <c r="C40" s="19" t="s">
        <v>328</v>
      </c>
      <c r="D40" s="18"/>
      <c r="E40" s="82">
        <f t="shared" si="2"/>
        <v>1</v>
      </c>
    </row>
    <row r="41" spans="1:5" ht="50.15" customHeight="1" x14ac:dyDescent="0.35">
      <c r="A41" s="60">
        <v>10</v>
      </c>
      <c r="B41" s="61" t="s">
        <v>198</v>
      </c>
      <c r="C41" s="19" t="s">
        <v>328</v>
      </c>
      <c r="D41" s="18"/>
      <c r="E41" s="82">
        <f t="shared" si="2"/>
        <v>1</v>
      </c>
    </row>
    <row r="42" spans="1:5" ht="50.15" customHeight="1" x14ac:dyDescent="0.35">
      <c r="A42" s="60">
        <v>11</v>
      </c>
      <c r="B42" s="61" t="s">
        <v>199</v>
      </c>
      <c r="C42" s="19" t="s">
        <v>328</v>
      </c>
      <c r="D42" s="18"/>
      <c r="E42" s="82">
        <f t="shared" si="2"/>
        <v>1</v>
      </c>
    </row>
    <row r="43" spans="1:5" ht="50.15" customHeight="1" x14ac:dyDescent="0.35">
      <c r="A43" s="60">
        <v>12</v>
      </c>
      <c r="B43" s="61" t="s">
        <v>117</v>
      </c>
      <c r="C43" s="19" t="s">
        <v>328</v>
      </c>
      <c r="D43" s="18"/>
      <c r="E43" s="82">
        <f t="shared" si="2"/>
        <v>1</v>
      </c>
    </row>
    <row r="44" spans="1:5" ht="186" x14ac:dyDescent="0.35">
      <c r="A44" s="60">
        <v>13</v>
      </c>
      <c r="B44" s="61" t="s">
        <v>130</v>
      </c>
      <c r="C44" s="19" t="s">
        <v>329</v>
      </c>
      <c r="D44" s="18" t="s">
        <v>341</v>
      </c>
      <c r="E44" s="82">
        <f t="shared" si="2"/>
        <v>0.5</v>
      </c>
    </row>
    <row r="45" spans="1:5" ht="15.65" customHeight="1" x14ac:dyDescent="0.35">
      <c r="A45" s="83"/>
      <c r="B45" s="84"/>
      <c r="C45" s="84"/>
      <c r="D45" s="86" t="s">
        <v>93</v>
      </c>
      <c r="E45" s="47">
        <f>SUM(E32:E44)</f>
        <v>12.5</v>
      </c>
    </row>
    <row r="46" spans="1:5" ht="15" customHeight="1" thickBot="1" x14ac:dyDescent="0.4">
      <c r="A46" s="87"/>
      <c r="B46" s="88"/>
      <c r="C46" s="88"/>
      <c r="D46" s="90"/>
      <c r="E46" s="81" t="s">
        <v>180</v>
      </c>
    </row>
    <row r="47" spans="1:5" ht="15" thickBot="1" x14ac:dyDescent="0.4"/>
    <row r="48" spans="1:5" ht="30" customHeight="1" x14ac:dyDescent="0.35">
      <c r="A48" s="102"/>
      <c r="B48" s="63" t="s">
        <v>200</v>
      </c>
      <c r="C48" s="63"/>
      <c r="D48" s="63"/>
      <c r="E48" s="103"/>
    </row>
    <row r="49" spans="1:5" ht="30" customHeight="1" x14ac:dyDescent="0.35">
      <c r="A49" s="104"/>
      <c r="B49" s="105" t="s">
        <v>80</v>
      </c>
      <c r="C49" s="96" t="s">
        <v>25</v>
      </c>
      <c r="D49" s="96" t="s">
        <v>26</v>
      </c>
      <c r="E49" s="97" t="s">
        <v>27</v>
      </c>
    </row>
    <row r="50" spans="1:5" ht="46.5" x14ac:dyDescent="0.35">
      <c r="A50" s="60">
        <v>1</v>
      </c>
      <c r="B50" s="61" t="s">
        <v>201</v>
      </c>
      <c r="C50" s="19" t="s">
        <v>328</v>
      </c>
      <c r="D50" s="18"/>
      <c r="E50" s="82">
        <f>IF(C50="Fully met", 1, IF(C50="Partially met",0.5, 0))</f>
        <v>1</v>
      </c>
    </row>
    <row r="51" spans="1:5" ht="77.5" x14ac:dyDescent="0.35">
      <c r="A51" s="60">
        <v>2</v>
      </c>
      <c r="B51" s="61" t="s">
        <v>202</v>
      </c>
      <c r="C51" s="19" t="s">
        <v>329</v>
      </c>
      <c r="D51" s="18" t="s">
        <v>377</v>
      </c>
      <c r="E51" s="82">
        <f t="shared" ref="E51:E55" si="3">IF(C51="Fully met", 1, IF(C51="Partially met",0.5, 0))</f>
        <v>0.5</v>
      </c>
    </row>
    <row r="52" spans="1:5" ht="50.15" customHeight="1" x14ac:dyDescent="0.35">
      <c r="A52" s="60">
        <v>3</v>
      </c>
      <c r="B52" s="61" t="s">
        <v>163</v>
      </c>
      <c r="C52" s="19" t="s">
        <v>328</v>
      </c>
      <c r="D52" s="18"/>
      <c r="E52" s="82">
        <f t="shared" si="3"/>
        <v>1</v>
      </c>
    </row>
    <row r="53" spans="1:5" ht="50.15" customHeight="1" x14ac:dyDescent="0.35">
      <c r="A53" s="60">
        <v>4</v>
      </c>
      <c r="B53" s="61" t="s">
        <v>203</v>
      </c>
      <c r="C53" s="19" t="s">
        <v>328</v>
      </c>
      <c r="D53" s="18"/>
      <c r="E53" s="82">
        <f t="shared" si="3"/>
        <v>1</v>
      </c>
    </row>
    <row r="54" spans="1:5" ht="80.150000000000006" customHeight="1" x14ac:dyDescent="0.35">
      <c r="A54" s="60">
        <v>5</v>
      </c>
      <c r="B54" s="61" t="s">
        <v>165</v>
      </c>
      <c r="C54" s="19" t="s">
        <v>315</v>
      </c>
      <c r="D54" s="18" t="s">
        <v>352</v>
      </c>
      <c r="E54" s="82">
        <f t="shared" si="3"/>
        <v>0</v>
      </c>
    </row>
    <row r="55" spans="1:5" ht="108.5" x14ac:dyDescent="0.35">
      <c r="A55" s="60">
        <v>6</v>
      </c>
      <c r="B55" s="61" t="s">
        <v>204</v>
      </c>
      <c r="C55" s="19" t="s">
        <v>329</v>
      </c>
      <c r="D55" s="18" t="s">
        <v>386</v>
      </c>
      <c r="E55" s="82">
        <f t="shared" si="3"/>
        <v>0.5</v>
      </c>
    </row>
    <row r="56" spans="1:5" ht="15.65" customHeight="1" x14ac:dyDescent="0.35">
      <c r="A56" s="83"/>
      <c r="B56" s="84"/>
      <c r="C56" s="84"/>
      <c r="D56" s="86" t="s">
        <v>93</v>
      </c>
      <c r="E56" s="47">
        <f>SUM(E50:E55)</f>
        <v>4</v>
      </c>
    </row>
    <row r="57" spans="1:5" ht="15" customHeight="1" thickBot="1" x14ac:dyDescent="0.4">
      <c r="A57" s="87"/>
      <c r="B57" s="88"/>
      <c r="C57" s="88"/>
      <c r="D57" s="90"/>
      <c r="E57" s="81" t="s">
        <v>167</v>
      </c>
    </row>
    <row r="58" spans="1:5" ht="15" thickBot="1" x14ac:dyDescent="0.4">
      <c r="A58" s="2"/>
    </row>
    <row r="59" spans="1:5" ht="30" customHeight="1" x14ac:dyDescent="0.35">
      <c r="A59" s="102"/>
      <c r="B59" s="63" t="s">
        <v>205</v>
      </c>
      <c r="C59" s="63"/>
      <c r="D59" s="63"/>
      <c r="E59" s="103"/>
    </row>
    <row r="60" spans="1:5" ht="30" customHeight="1" x14ac:dyDescent="0.35">
      <c r="A60" s="104"/>
      <c r="B60" s="105" t="s">
        <v>80</v>
      </c>
      <c r="C60" s="96" t="s">
        <v>25</v>
      </c>
      <c r="D60" s="96" t="s">
        <v>26</v>
      </c>
      <c r="E60" s="97" t="s">
        <v>27</v>
      </c>
    </row>
    <row r="61" spans="1:5" ht="80.150000000000006" customHeight="1" x14ac:dyDescent="0.35">
      <c r="A61" s="60">
        <v>1</v>
      </c>
      <c r="B61" s="61" t="s">
        <v>206</v>
      </c>
      <c r="C61" s="19" t="s">
        <v>328</v>
      </c>
      <c r="D61" s="18"/>
      <c r="E61" s="82">
        <f>IF(C61="Fully met", 1, IF(C61="Partially met",0.5, 0))</f>
        <v>1</v>
      </c>
    </row>
    <row r="62" spans="1:5" ht="50.15" customHeight="1" x14ac:dyDescent="0.35">
      <c r="A62" s="60">
        <v>2</v>
      </c>
      <c r="B62" s="61" t="s">
        <v>171</v>
      </c>
      <c r="C62" s="19" t="s">
        <v>328</v>
      </c>
      <c r="D62" s="18"/>
      <c r="E62" s="82">
        <f t="shared" ref="E62:E63" si="4">IF(C62="Fully met", 1, IF(C62="Partially met",0.5, 0))</f>
        <v>1</v>
      </c>
    </row>
    <row r="63" spans="1:5" ht="80.150000000000006" customHeight="1" x14ac:dyDescent="0.35">
      <c r="A63" s="60">
        <v>3</v>
      </c>
      <c r="B63" s="99" t="s">
        <v>207</v>
      </c>
      <c r="C63" s="19" t="s">
        <v>328</v>
      </c>
      <c r="D63" s="18"/>
      <c r="E63" s="82">
        <f t="shared" si="4"/>
        <v>1</v>
      </c>
    </row>
    <row r="64" spans="1:5" ht="130" customHeight="1" x14ac:dyDescent="0.35">
      <c r="A64" s="100">
        <v>4</v>
      </c>
      <c r="B64" s="61" t="s">
        <v>177</v>
      </c>
      <c r="C64" s="26" t="s">
        <v>328</v>
      </c>
      <c r="D64" s="161" t="s">
        <v>354</v>
      </c>
      <c r="E64" s="82">
        <f>IF(C64="Fully met", 1, IF(C64="Partially met",0.5, 0))</f>
        <v>1</v>
      </c>
    </row>
    <row r="65" spans="1:5" ht="46.5" x14ac:dyDescent="0.35">
      <c r="A65" s="60">
        <v>5</v>
      </c>
      <c r="B65" s="101" t="s">
        <v>175</v>
      </c>
      <c r="C65" s="19" t="s">
        <v>328</v>
      </c>
      <c r="D65" s="18"/>
      <c r="E65" s="82">
        <f>IF(C65="Fully met", 1, IF(C65="Partially met",0.5, 0))</f>
        <v>1</v>
      </c>
    </row>
    <row r="66" spans="1:5" ht="50.15" customHeight="1" x14ac:dyDescent="0.35">
      <c r="A66" s="60">
        <v>6</v>
      </c>
      <c r="B66" s="61" t="s">
        <v>176</v>
      </c>
      <c r="C66" s="19" t="s">
        <v>328</v>
      </c>
      <c r="D66" s="18"/>
      <c r="E66" s="82">
        <f t="shared" ref="E66:E72" si="5">IF(C66="Fully met", 1, IF(C66="Partially met",0.5, 0))</f>
        <v>1</v>
      </c>
    </row>
    <row r="67" spans="1:5" ht="80.150000000000006" customHeight="1" x14ac:dyDescent="0.35">
      <c r="A67" s="60">
        <v>7</v>
      </c>
      <c r="B67" s="61" t="s">
        <v>208</v>
      </c>
      <c r="C67" s="19" t="s">
        <v>315</v>
      </c>
      <c r="D67" s="18" t="s">
        <v>376</v>
      </c>
      <c r="E67" s="82">
        <f t="shared" si="5"/>
        <v>0</v>
      </c>
    </row>
    <row r="68" spans="1:5" ht="62" x14ac:dyDescent="0.35">
      <c r="A68" s="60">
        <v>8</v>
      </c>
      <c r="B68" s="61" t="s">
        <v>209</v>
      </c>
      <c r="C68" s="19" t="s">
        <v>315</v>
      </c>
      <c r="D68" s="161" t="s">
        <v>365</v>
      </c>
      <c r="E68" s="82">
        <f t="shared" si="5"/>
        <v>0</v>
      </c>
    </row>
    <row r="69" spans="1:5" ht="80.150000000000006" customHeight="1" x14ac:dyDescent="0.35">
      <c r="A69" s="60">
        <v>9</v>
      </c>
      <c r="B69" s="61" t="s">
        <v>210</v>
      </c>
      <c r="C69" s="19" t="s">
        <v>328</v>
      </c>
      <c r="D69" s="18"/>
      <c r="E69" s="82">
        <f t="shared" si="5"/>
        <v>1</v>
      </c>
    </row>
    <row r="70" spans="1:5" ht="50.15" customHeight="1" x14ac:dyDescent="0.35">
      <c r="A70" s="60">
        <v>10</v>
      </c>
      <c r="B70" s="61" t="s">
        <v>173</v>
      </c>
      <c r="C70" s="19" t="s">
        <v>328</v>
      </c>
      <c r="D70" s="18"/>
      <c r="E70" s="82">
        <f t="shared" si="5"/>
        <v>1</v>
      </c>
    </row>
    <row r="71" spans="1:5" ht="50.15" customHeight="1" x14ac:dyDescent="0.35">
      <c r="A71" s="60">
        <v>11</v>
      </c>
      <c r="B71" s="61" t="s">
        <v>139</v>
      </c>
      <c r="C71" s="19" t="s">
        <v>328</v>
      </c>
      <c r="D71" s="18"/>
      <c r="E71" s="82">
        <f t="shared" si="5"/>
        <v>1</v>
      </c>
    </row>
    <row r="72" spans="1:5" ht="93" x14ac:dyDescent="0.35">
      <c r="A72" s="60">
        <v>12</v>
      </c>
      <c r="B72" s="61" t="s">
        <v>211</v>
      </c>
      <c r="C72" s="19" t="s">
        <v>329</v>
      </c>
      <c r="D72" s="18" t="s">
        <v>355</v>
      </c>
      <c r="E72" s="82">
        <f t="shared" si="5"/>
        <v>0.5</v>
      </c>
    </row>
    <row r="73" spans="1:5" ht="15.65" customHeight="1" x14ac:dyDescent="0.35">
      <c r="A73" s="83"/>
      <c r="B73" s="84"/>
      <c r="C73" s="84"/>
      <c r="D73" s="86" t="s">
        <v>93</v>
      </c>
      <c r="E73" s="47">
        <f>SUM(E61:E72)</f>
        <v>9.5</v>
      </c>
    </row>
    <row r="74" spans="1:5" ht="15" customHeight="1" thickBot="1" x14ac:dyDescent="0.4">
      <c r="A74" s="87"/>
      <c r="B74" s="88"/>
      <c r="C74" s="88"/>
      <c r="D74" s="90"/>
      <c r="E74" s="81" t="s">
        <v>94</v>
      </c>
    </row>
  </sheetData>
  <sheetProtection algorithmName="SHA-512" hashValue="YBw6AAiDn9cr9loOIMNRyjyK5TiiG/IAKfzBAV3XCcB9vVa6qFNHLTMl9D+5aUTLnUkq+lM+nBQNzht1h/Cr7w==" saltValue="9Fbc3/wbyxkItG2tgFnsJA==" spinCount="100000" sheet="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7"/>
  <sheetViews>
    <sheetView topLeftCell="A23" zoomScaleNormal="100" workbookViewId="0">
      <selection activeCell="D73" sqref="D73"/>
    </sheetView>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0" t="s">
        <v>22</v>
      </c>
      <c r="B1" s="30"/>
      <c r="C1" s="107"/>
      <c r="D1" s="30"/>
      <c r="E1" s="30"/>
    </row>
    <row r="2" spans="1:5" ht="15.5" x14ac:dyDescent="0.35">
      <c r="A2" s="108"/>
    </row>
    <row r="3" spans="1:5" ht="15.5" x14ac:dyDescent="0.35">
      <c r="A3" s="109" t="s">
        <v>77</v>
      </c>
      <c r="B3" s="109"/>
      <c r="C3" s="110"/>
      <c r="D3" s="109"/>
      <c r="E3" s="109"/>
    </row>
    <row r="5" spans="1:5" ht="18.5" x14ac:dyDescent="0.45">
      <c r="A5" s="111" t="s">
        <v>212</v>
      </c>
      <c r="B5" s="111"/>
      <c r="C5" s="27"/>
      <c r="D5" s="111"/>
      <c r="E5" s="111"/>
    </row>
    <row r="6" spans="1:5" ht="16" thickBot="1" x14ac:dyDescent="0.4">
      <c r="A6" s="113"/>
      <c r="B6" s="113"/>
      <c r="C6" s="113"/>
      <c r="D6" s="113"/>
      <c r="E6" s="113"/>
    </row>
    <row r="7" spans="1:5" ht="30" customHeight="1" x14ac:dyDescent="0.35">
      <c r="A7" s="102"/>
      <c r="B7" s="63" t="s">
        <v>182</v>
      </c>
      <c r="C7" s="64"/>
      <c r="D7" s="63"/>
      <c r="E7" s="103"/>
    </row>
    <row r="8" spans="1:5" ht="30" customHeight="1" x14ac:dyDescent="0.35">
      <c r="A8" s="104"/>
      <c r="B8" s="105" t="s">
        <v>80</v>
      </c>
      <c r="C8" s="96" t="s">
        <v>25</v>
      </c>
      <c r="D8" s="96" t="s">
        <v>26</v>
      </c>
      <c r="E8" s="97" t="s">
        <v>27</v>
      </c>
    </row>
    <row r="9" spans="1:5" ht="77.5" x14ac:dyDescent="0.35">
      <c r="A9" s="60">
        <v>1</v>
      </c>
      <c r="B9" s="61" t="s">
        <v>213</v>
      </c>
      <c r="C9" s="21" t="s">
        <v>328</v>
      </c>
      <c r="D9" s="18"/>
      <c r="E9" s="82">
        <f>IF(C9="Fully met", 1, IF(C9="Partially met",0.5, 0))</f>
        <v>1</v>
      </c>
    </row>
    <row r="10" spans="1:5" ht="81" customHeight="1" x14ac:dyDescent="0.35">
      <c r="A10" s="60">
        <v>2</v>
      </c>
      <c r="B10" s="99" t="s">
        <v>82</v>
      </c>
      <c r="C10" s="21" t="s">
        <v>328</v>
      </c>
      <c r="D10" s="18"/>
      <c r="E10" s="82">
        <f t="shared" ref="E10:E11" si="0">IF(C10="Fully met", 1, IF(C10="Partially met",0.5, 0))</f>
        <v>1</v>
      </c>
    </row>
    <row r="11" spans="1:5" ht="50.15" customHeight="1" x14ac:dyDescent="0.35">
      <c r="A11" s="100">
        <v>3</v>
      </c>
      <c r="B11" s="99" t="s">
        <v>184</v>
      </c>
      <c r="C11" s="26" t="s">
        <v>328</v>
      </c>
      <c r="D11" s="18"/>
      <c r="E11" s="82">
        <f t="shared" si="0"/>
        <v>1</v>
      </c>
    </row>
    <row r="12" spans="1:5" ht="150" customHeight="1" x14ac:dyDescent="0.35">
      <c r="A12" s="100">
        <v>4</v>
      </c>
      <c r="B12" s="61" t="s">
        <v>97</v>
      </c>
      <c r="C12" s="26" t="s">
        <v>329</v>
      </c>
      <c r="D12" s="18" t="s">
        <v>363</v>
      </c>
      <c r="E12" s="82">
        <f>IF(C12="Fully met", 1, IF(C12="Partially met",0.5, 0))</f>
        <v>0.5</v>
      </c>
    </row>
    <row r="13" spans="1:5" ht="80.150000000000006" customHeight="1" x14ac:dyDescent="0.35">
      <c r="A13" s="60">
        <v>5</v>
      </c>
      <c r="B13" s="101" t="s">
        <v>185</v>
      </c>
      <c r="C13" s="21" t="s">
        <v>328</v>
      </c>
      <c r="D13" s="18"/>
      <c r="E13" s="82">
        <f>IF(C13="Fully met", 1, IF(C13="Partially met",0.5, 0))</f>
        <v>1</v>
      </c>
    </row>
    <row r="14" spans="1:5" ht="50.15" customHeight="1" x14ac:dyDescent="0.35">
      <c r="A14" s="60">
        <v>6</v>
      </c>
      <c r="B14" s="61" t="s">
        <v>214</v>
      </c>
      <c r="C14" s="21" t="s">
        <v>328</v>
      </c>
      <c r="D14" s="18"/>
      <c r="E14" s="82">
        <f t="shared" ref="E14:E26" si="1">IF(C14="Fully met", 1, IF(C14="Partially met",0.5, 0))</f>
        <v>1</v>
      </c>
    </row>
    <row r="15" spans="1:5" ht="50.15" customHeight="1" x14ac:dyDescent="0.35">
      <c r="A15" s="60">
        <v>7</v>
      </c>
      <c r="B15" s="61" t="s">
        <v>215</v>
      </c>
      <c r="C15" s="21" t="s">
        <v>328</v>
      </c>
      <c r="D15" s="18"/>
      <c r="E15" s="82">
        <f t="shared" si="1"/>
        <v>1</v>
      </c>
    </row>
    <row r="16" spans="1:5" ht="50.15" customHeight="1" x14ac:dyDescent="0.35">
      <c r="A16" s="60">
        <v>8</v>
      </c>
      <c r="B16" s="61" t="s">
        <v>188</v>
      </c>
      <c r="C16" s="21" t="s">
        <v>328</v>
      </c>
      <c r="D16" s="18"/>
      <c r="E16" s="82">
        <f t="shared" si="1"/>
        <v>1</v>
      </c>
    </row>
    <row r="17" spans="1:5" ht="50.15" customHeight="1" x14ac:dyDescent="0.35">
      <c r="A17" s="60">
        <v>9</v>
      </c>
      <c r="B17" s="61" t="s">
        <v>216</v>
      </c>
      <c r="C17" s="21" t="s">
        <v>328</v>
      </c>
      <c r="D17" s="18"/>
      <c r="E17" s="82">
        <f t="shared" si="1"/>
        <v>1</v>
      </c>
    </row>
    <row r="18" spans="1:5" ht="50.15" customHeight="1" x14ac:dyDescent="0.35">
      <c r="A18" s="60">
        <v>10</v>
      </c>
      <c r="B18" s="61" t="s">
        <v>190</v>
      </c>
      <c r="C18" s="21" t="s">
        <v>328</v>
      </c>
      <c r="D18" s="18"/>
      <c r="E18" s="82">
        <f t="shared" si="1"/>
        <v>1</v>
      </c>
    </row>
    <row r="19" spans="1:5" ht="50.15" customHeight="1" x14ac:dyDescent="0.35">
      <c r="A19" s="60">
        <v>11</v>
      </c>
      <c r="B19" s="61" t="s">
        <v>113</v>
      </c>
      <c r="C19" s="21" t="s">
        <v>328</v>
      </c>
      <c r="D19" s="18"/>
      <c r="E19" s="82">
        <f t="shared" si="1"/>
        <v>1</v>
      </c>
    </row>
    <row r="20" spans="1:5" ht="50.15" customHeight="1" x14ac:dyDescent="0.35">
      <c r="A20" s="60">
        <v>12</v>
      </c>
      <c r="B20" s="61" t="s">
        <v>191</v>
      </c>
      <c r="C20" s="21" t="s">
        <v>328</v>
      </c>
      <c r="D20" s="18"/>
      <c r="E20" s="82">
        <f t="shared" si="1"/>
        <v>1</v>
      </c>
    </row>
    <row r="21" spans="1:5" ht="50.15" customHeight="1" x14ac:dyDescent="0.35">
      <c r="A21" s="60">
        <v>13</v>
      </c>
      <c r="B21" s="61" t="s">
        <v>192</v>
      </c>
      <c r="C21" s="21" t="s">
        <v>328</v>
      </c>
      <c r="D21" s="18"/>
      <c r="E21" s="82">
        <f t="shared" si="1"/>
        <v>1</v>
      </c>
    </row>
    <row r="22" spans="1:5" ht="62" x14ac:dyDescent="0.35">
      <c r="A22" s="60">
        <v>14</v>
      </c>
      <c r="B22" s="61" t="s">
        <v>193</v>
      </c>
      <c r="C22" s="21" t="s">
        <v>329</v>
      </c>
      <c r="D22" s="18" t="s">
        <v>379</v>
      </c>
      <c r="E22" s="82">
        <f t="shared" si="1"/>
        <v>0.5</v>
      </c>
    </row>
    <row r="23" spans="1:5" ht="77.5" x14ac:dyDescent="0.35">
      <c r="A23" s="60">
        <v>15</v>
      </c>
      <c r="B23" s="61" t="s">
        <v>194</v>
      </c>
      <c r="C23" s="21" t="s">
        <v>315</v>
      </c>
      <c r="D23" s="18" t="s">
        <v>348</v>
      </c>
      <c r="E23" s="82">
        <f t="shared" si="1"/>
        <v>0</v>
      </c>
    </row>
    <row r="24" spans="1:5" ht="77.5" x14ac:dyDescent="0.35">
      <c r="A24" s="60">
        <v>16</v>
      </c>
      <c r="B24" s="61" t="s">
        <v>217</v>
      </c>
      <c r="C24" s="21" t="s">
        <v>329</v>
      </c>
      <c r="D24" s="18" t="s">
        <v>350</v>
      </c>
      <c r="E24" s="82">
        <f t="shared" si="1"/>
        <v>0.5</v>
      </c>
    </row>
    <row r="25" spans="1:5" ht="50.15" customHeight="1" x14ac:dyDescent="0.35">
      <c r="A25" s="60">
        <v>17</v>
      </c>
      <c r="B25" s="61" t="s">
        <v>117</v>
      </c>
      <c r="C25" s="21" t="s">
        <v>328</v>
      </c>
      <c r="D25" s="18"/>
      <c r="E25" s="82">
        <f t="shared" si="1"/>
        <v>1</v>
      </c>
    </row>
    <row r="26" spans="1:5" ht="93" x14ac:dyDescent="0.35">
      <c r="A26" s="60">
        <v>18</v>
      </c>
      <c r="B26" s="61" t="s">
        <v>118</v>
      </c>
      <c r="C26" s="21" t="s">
        <v>329</v>
      </c>
      <c r="D26" s="18" t="s">
        <v>349</v>
      </c>
      <c r="E26" s="82">
        <f t="shared" si="1"/>
        <v>0.5</v>
      </c>
    </row>
    <row r="27" spans="1:5" ht="15.65" customHeight="1" x14ac:dyDescent="0.35">
      <c r="A27" s="83"/>
      <c r="B27" s="84"/>
      <c r="C27" s="85"/>
      <c r="D27" s="86" t="s">
        <v>93</v>
      </c>
      <c r="E27" s="47">
        <f>SUM(E9:E26)</f>
        <v>15</v>
      </c>
    </row>
    <row r="28" spans="1:5" ht="15" customHeight="1" thickBot="1" x14ac:dyDescent="0.4">
      <c r="A28" s="87"/>
      <c r="B28" s="88"/>
      <c r="C28" s="89"/>
      <c r="D28" s="90"/>
      <c r="E28" s="81" t="s">
        <v>156</v>
      </c>
    </row>
    <row r="29" spans="1:5" ht="15" thickBot="1" x14ac:dyDescent="0.4"/>
    <row r="30" spans="1:5" ht="30" customHeight="1" x14ac:dyDescent="0.35">
      <c r="A30" s="102"/>
      <c r="B30" s="63" t="s">
        <v>196</v>
      </c>
      <c r="C30" s="64"/>
      <c r="D30" s="63"/>
      <c r="E30" s="103"/>
    </row>
    <row r="31" spans="1:5" ht="30" customHeight="1" x14ac:dyDescent="0.35">
      <c r="A31" s="104"/>
      <c r="B31" s="105" t="s">
        <v>80</v>
      </c>
      <c r="C31" s="96" t="s">
        <v>25</v>
      </c>
      <c r="D31" s="96" t="s">
        <v>26</v>
      </c>
      <c r="E31" s="97" t="s">
        <v>27</v>
      </c>
    </row>
    <row r="32" spans="1:5" ht="80.150000000000006" customHeight="1" x14ac:dyDescent="0.35">
      <c r="A32" s="60">
        <v>1</v>
      </c>
      <c r="B32" s="61" t="s">
        <v>122</v>
      </c>
      <c r="C32" s="21" t="s">
        <v>328</v>
      </c>
      <c r="D32" s="18"/>
      <c r="E32" s="82">
        <f>IF(C32="Fully met", 1, IF(C32="Partially met",0.5, 0))</f>
        <v>1</v>
      </c>
    </row>
    <row r="33" spans="1:5" ht="124" x14ac:dyDescent="0.35">
      <c r="A33" s="60">
        <v>2</v>
      </c>
      <c r="B33" s="61" t="s">
        <v>123</v>
      </c>
      <c r="C33" s="21" t="s">
        <v>328</v>
      </c>
      <c r="D33" s="18" t="s">
        <v>340</v>
      </c>
      <c r="E33" s="82">
        <f t="shared" ref="E33:E45" si="2">IF(C33="Fully met", 1, IF(C33="Partially met",0.5, 0))</f>
        <v>1</v>
      </c>
    </row>
    <row r="34" spans="1:5" ht="50.15" customHeight="1" x14ac:dyDescent="0.35">
      <c r="A34" s="60">
        <v>3</v>
      </c>
      <c r="B34" s="61" t="s">
        <v>124</v>
      </c>
      <c r="C34" s="21" t="s">
        <v>328</v>
      </c>
      <c r="D34" s="18"/>
      <c r="E34" s="82">
        <f t="shared" si="2"/>
        <v>1</v>
      </c>
    </row>
    <row r="35" spans="1:5" ht="50.15" customHeight="1" x14ac:dyDescent="0.35">
      <c r="A35" s="60">
        <v>4</v>
      </c>
      <c r="B35" s="61" t="s">
        <v>157</v>
      </c>
      <c r="C35" s="21" t="s">
        <v>328</v>
      </c>
      <c r="D35" s="18"/>
      <c r="E35" s="82">
        <f t="shared" si="2"/>
        <v>1</v>
      </c>
    </row>
    <row r="36" spans="1:5" ht="50.15" customHeight="1" x14ac:dyDescent="0.35">
      <c r="A36" s="60">
        <v>5</v>
      </c>
      <c r="B36" s="61" t="s">
        <v>126</v>
      </c>
      <c r="C36" s="21" t="s">
        <v>328</v>
      </c>
      <c r="D36" s="18"/>
      <c r="E36" s="82">
        <f t="shared" si="2"/>
        <v>1</v>
      </c>
    </row>
    <row r="37" spans="1:5" ht="50.15" customHeight="1" x14ac:dyDescent="0.35">
      <c r="A37" s="60">
        <v>6</v>
      </c>
      <c r="B37" s="61" t="s">
        <v>127</v>
      </c>
      <c r="C37" s="21" t="s">
        <v>328</v>
      </c>
      <c r="D37" s="18"/>
      <c r="E37" s="82">
        <f t="shared" si="2"/>
        <v>1</v>
      </c>
    </row>
    <row r="38" spans="1:5" ht="50.15" customHeight="1" x14ac:dyDescent="0.35">
      <c r="A38" s="60">
        <v>7</v>
      </c>
      <c r="B38" s="61" t="s">
        <v>218</v>
      </c>
      <c r="C38" s="21" t="s">
        <v>328</v>
      </c>
      <c r="D38" s="18"/>
      <c r="E38" s="82">
        <f t="shared" si="2"/>
        <v>1</v>
      </c>
    </row>
    <row r="39" spans="1:5" ht="50.15" customHeight="1" x14ac:dyDescent="0.35">
      <c r="A39" s="60">
        <v>8</v>
      </c>
      <c r="B39" s="61" t="s">
        <v>129</v>
      </c>
      <c r="C39" s="21" t="s">
        <v>328</v>
      </c>
      <c r="D39" s="18"/>
      <c r="E39" s="82">
        <f t="shared" si="2"/>
        <v>1</v>
      </c>
    </row>
    <row r="40" spans="1:5" ht="50.15" customHeight="1" x14ac:dyDescent="0.35">
      <c r="A40" s="60">
        <v>9</v>
      </c>
      <c r="B40" s="61" t="s">
        <v>219</v>
      </c>
      <c r="C40" s="21" t="s">
        <v>328</v>
      </c>
      <c r="D40" s="18"/>
      <c r="E40" s="82">
        <f t="shared" si="2"/>
        <v>1</v>
      </c>
    </row>
    <row r="41" spans="1:5" ht="50.15" customHeight="1" x14ac:dyDescent="0.35">
      <c r="A41" s="60">
        <v>10</v>
      </c>
      <c r="B41" s="61" t="s">
        <v>220</v>
      </c>
      <c r="C41" s="21" t="s">
        <v>328</v>
      </c>
      <c r="D41" s="18"/>
      <c r="E41" s="82">
        <f t="shared" si="2"/>
        <v>1</v>
      </c>
    </row>
    <row r="42" spans="1:5" ht="50.15" customHeight="1" x14ac:dyDescent="0.35">
      <c r="A42" s="60">
        <v>11</v>
      </c>
      <c r="B42" s="61" t="s">
        <v>199</v>
      </c>
      <c r="C42" s="21" t="s">
        <v>328</v>
      </c>
      <c r="D42" s="18"/>
      <c r="E42" s="82">
        <f t="shared" si="2"/>
        <v>1</v>
      </c>
    </row>
    <row r="43" spans="1:5" ht="50.15" customHeight="1" x14ac:dyDescent="0.35">
      <c r="A43" s="60">
        <v>12</v>
      </c>
      <c r="B43" s="61" t="s">
        <v>221</v>
      </c>
      <c r="C43" s="21" t="s">
        <v>328</v>
      </c>
      <c r="D43" s="18"/>
      <c r="E43" s="82">
        <f t="shared" si="2"/>
        <v>1</v>
      </c>
    </row>
    <row r="44" spans="1:5" ht="50.15" customHeight="1" x14ac:dyDescent="0.35">
      <c r="A44" s="60">
        <v>13</v>
      </c>
      <c r="B44" s="61" t="s">
        <v>117</v>
      </c>
      <c r="C44" s="21" t="s">
        <v>328</v>
      </c>
      <c r="D44" s="18"/>
      <c r="E44" s="82">
        <f t="shared" si="2"/>
        <v>1</v>
      </c>
    </row>
    <row r="45" spans="1:5" ht="186" x14ac:dyDescent="0.35">
      <c r="A45" s="60">
        <v>14</v>
      </c>
      <c r="B45" s="61" t="s">
        <v>130</v>
      </c>
      <c r="C45" s="21" t="s">
        <v>329</v>
      </c>
      <c r="D45" s="18" t="s">
        <v>341</v>
      </c>
      <c r="E45" s="82">
        <f t="shared" si="2"/>
        <v>0.5</v>
      </c>
    </row>
    <row r="46" spans="1:5" ht="15.65" customHeight="1" x14ac:dyDescent="0.35">
      <c r="A46" s="83"/>
      <c r="B46" s="84"/>
      <c r="C46" s="85"/>
      <c r="D46" s="86" t="s">
        <v>93</v>
      </c>
      <c r="E46" s="47">
        <f>SUM(E32:E45)</f>
        <v>13.5</v>
      </c>
    </row>
    <row r="47" spans="1:5" ht="15" customHeight="1" thickBot="1" x14ac:dyDescent="0.4">
      <c r="A47" s="87"/>
      <c r="B47" s="88"/>
      <c r="C47" s="89"/>
      <c r="D47" s="90"/>
      <c r="E47" s="81" t="s">
        <v>222</v>
      </c>
    </row>
    <row r="48" spans="1:5" ht="15" thickBot="1" x14ac:dyDescent="0.4"/>
    <row r="49" spans="1:5" ht="30" customHeight="1" x14ac:dyDescent="0.35">
      <c r="A49" s="102"/>
      <c r="B49" s="63" t="s">
        <v>200</v>
      </c>
      <c r="C49" s="64"/>
      <c r="D49" s="63"/>
      <c r="E49" s="103"/>
    </row>
    <row r="50" spans="1:5" ht="30" customHeight="1" x14ac:dyDescent="0.35">
      <c r="A50" s="104"/>
      <c r="B50" s="105" t="s">
        <v>80</v>
      </c>
      <c r="C50" s="96" t="s">
        <v>25</v>
      </c>
      <c r="D50" s="96" t="s">
        <v>26</v>
      </c>
      <c r="E50" s="97" t="s">
        <v>27</v>
      </c>
    </row>
    <row r="51" spans="1:5" ht="46.5" x14ac:dyDescent="0.35">
      <c r="A51" s="60">
        <v>1</v>
      </c>
      <c r="B51" s="61" t="s">
        <v>201</v>
      </c>
      <c r="C51" s="21" t="s">
        <v>328</v>
      </c>
      <c r="D51" s="18"/>
      <c r="E51" s="82">
        <f>IF(C51="Fully met", 1, IF(C51="Partially met",0.5, 0))</f>
        <v>1</v>
      </c>
    </row>
    <row r="52" spans="1:5" ht="93" x14ac:dyDescent="0.35">
      <c r="A52" s="60">
        <v>2</v>
      </c>
      <c r="B52" s="61" t="s">
        <v>202</v>
      </c>
      <c r="C52" s="21" t="s">
        <v>329</v>
      </c>
      <c r="D52" s="18" t="s">
        <v>351</v>
      </c>
      <c r="E52" s="82">
        <f t="shared" ref="E52:E56" si="3">IF(C52="Fully met", 1, IF(C52="Partially met",0.5, 0))</f>
        <v>0.5</v>
      </c>
    </row>
    <row r="53" spans="1:5" ht="50.15" customHeight="1" x14ac:dyDescent="0.35">
      <c r="A53" s="60">
        <v>3</v>
      </c>
      <c r="B53" s="61" t="s">
        <v>163</v>
      </c>
      <c r="C53" s="21" t="s">
        <v>328</v>
      </c>
      <c r="D53" s="18"/>
      <c r="E53" s="82">
        <f t="shared" si="3"/>
        <v>1</v>
      </c>
    </row>
    <row r="54" spans="1:5" ht="50.15" customHeight="1" x14ac:dyDescent="0.35">
      <c r="A54" s="60">
        <v>4</v>
      </c>
      <c r="B54" s="61" t="s">
        <v>223</v>
      </c>
      <c r="C54" s="21" t="s">
        <v>328</v>
      </c>
      <c r="D54" s="18"/>
      <c r="E54" s="82">
        <f t="shared" si="3"/>
        <v>1</v>
      </c>
    </row>
    <row r="55" spans="1:5" ht="80.150000000000006" customHeight="1" x14ac:dyDescent="0.35">
      <c r="A55" s="60">
        <v>5</v>
      </c>
      <c r="B55" s="61" t="s">
        <v>224</v>
      </c>
      <c r="C55" s="21" t="s">
        <v>328</v>
      </c>
      <c r="D55" s="18" t="s">
        <v>357</v>
      </c>
      <c r="E55" s="82">
        <f t="shared" si="3"/>
        <v>1</v>
      </c>
    </row>
    <row r="56" spans="1:5" ht="108.5" x14ac:dyDescent="0.35">
      <c r="A56" s="60">
        <v>6</v>
      </c>
      <c r="B56" s="61" t="s">
        <v>204</v>
      </c>
      <c r="C56" s="21" t="s">
        <v>329</v>
      </c>
      <c r="D56" s="18" t="s">
        <v>353</v>
      </c>
      <c r="E56" s="82">
        <f t="shared" si="3"/>
        <v>0.5</v>
      </c>
    </row>
    <row r="57" spans="1:5" ht="15.65" customHeight="1" x14ac:dyDescent="0.35">
      <c r="A57" s="83"/>
      <c r="B57" s="84"/>
      <c r="C57" s="85"/>
      <c r="D57" s="86" t="s">
        <v>93</v>
      </c>
      <c r="E57" s="47">
        <f>SUM(E51:E56)</f>
        <v>5</v>
      </c>
    </row>
    <row r="58" spans="1:5" ht="15" customHeight="1" thickBot="1" x14ac:dyDescent="0.4">
      <c r="A58" s="87"/>
      <c r="B58" s="88"/>
      <c r="C58" s="89"/>
      <c r="D58" s="90"/>
      <c r="E58" s="81" t="s">
        <v>167</v>
      </c>
    </row>
    <row r="59" spans="1:5" ht="15" thickBot="1" x14ac:dyDescent="0.4"/>
    <row r="60" spans="1:5" ht="30" customHeight="1" x14ac:dyDescent="0.35">
      <c r="A60" s="102"/>
      <c r="B60" s="63" t="s">
        <v>205</v>
      </c>
      <c r="C60" s="64"/>
      <c r="D60" s="63"/>
      <c r="E60" s="103"/>
    </row>
    <row r="61" spans="1:5" ht="30" customHeight="1" x14ac:dyDescent="0.35">
      <c r="A61" s="104"/>
      <c r="B61" s="105" t="s">
        <v>80</v>
      </c>
      <c r="C61" s="96" t="s">
        <v>25</v>
      </c>
      <c r="D61" s="96" t="s">
        <v>26</v>
      </c>
      <c r="E61" s="97" t="s">
        <v>27</v>
      </c>
    </row>
    <row r="62" spans="1:5" ht="80.150000000000006" customHeight="1" x14ac:dyDescent="0.35">
      <c r="A62" s="60">
        <v>1</v>
      </c>
      <c r="B62" s="61" t="s">
        <v>206</v>
      </c>
      <c r="C62" s="21" t="s">
        <v>328</v>
      </c>
      <c r="D62" s="18"/>
      <c r="E62" s="82">
        <f>IF(C62="Fully met", 1, IF(C62="Partially met",0.5, 0))</f>
        <v>1</v>
      </c>
    </row>
    <row r="63" spans="1:5" ht="50.15" customHeight="1" x14ac:dyDescent="0.35">
      <c r="A63" s="60">
        <v>2</v>
      </c>
      <c r="B63" s="61" t="s">
        <v>139</v>
      </c>
      <c r="C63" s="21" t="s">
        <v>328</v>
      </c>
      <c r="D63" s="18"/>
      <c r="E63" s="82">
        <f t="shared" ref="E63:E66" si="4">IF(C63="Fully met", 1, IF(C63="Partially met",0.5, 0))</f>
        <v>1</v>
      </c>
    </row>
    <row r="64" spans="1:5" ht="50.15" customHeight="1" x14ac:dyDescent="0.35">
      <c r="A64" s="60">
        <v>3</v>
      </c>
      <c r="B64" s="61" t="s">
        <v>173</v>
      </c>
      <c r="C64" s="21" t="s">
        <v>328</v>
      </c>
      <c r="D64" s="18"/>
      <c r="E64" s="82">
        <f t="shared" si="4"/>
        <v>1</v>
      </c>
    </row>
    <row r="65" spans="1:5" ht="50.15" customHeight="1" x14ac:dyDescent="0.35">
      <c r="A65" s="60">
        <v>4</v>
      </c>
      <c r="B65" s="61" t="s">
        <v>225</v>
      </c>
      <c r="C65" s="21" t="s">
        <v>328</v>
      </c>
      <c r="D65" s="18"/>
      <c r="E65" s="82">
        <f t="shared" si="4"/>
        <v>1</v>
      </c>
    </row>
    <row r="66" spans="1:5" ht="80.150000000000006" customHeight="1" x14ac:dyDescent="0.35">
      <c r="A66" s="60">
        <v>5</v>
      </c>
      <c r="B66" s="99" t="s">
        <v>207</v>
      </c>
      <c r="C66" s="21" t="s">
        <v>328</v>
      </c>
      <c r="D66" s="18"/>
      <c r="E66" s="82">
        <f t="shared" si="4"/>
        <v>1</v>
      </c>
    </row>
    <row r="67" spans="1:5" ht="100" customHeight="1" x14ac:dyDescent="0.35">
      <c r="A67" s="100">
        <v>6</v>
      </c>
      <c r="B67" s="61" t="s">
        <v>226</v>
      </c>
      <c r="C67" s="26" t="s">
        <v>328</v>
      </c>
      <c r="D67" s="161" t="s">
        <v>354</v>
      </c>
      <c r="E67" s="82">
        <f>IF(C67="Fully met", 1, IF(C67="Partially met",0.5, 0))</f>
        <v>1</v>
      </c>
    </row>
    <row r="68" spans="1:5" ht="46.5" x14ac:dyDescent="0.35">
      <c r="A68" s="60">
        <v>7</v>
      </c>
      <c r="B68" s="101" t="s">
        <v>175</v>
      </c>
      <c r="C68" s="21" t="s">
        <v>328</v>
      </c>
      <c r="D68" s="18"/>
      <c r="E68" s="82">
        <f>IF(C68="Fully met", 1, IF(C68="Partially met",0.5, 0))</f>
        <v>1</v>
      </c>
    </row>
    <row r="69" spans="1:5" ht="50.15" customHeight="1" x14ac:dyDescent="0.35">
      <c r="A69" s="60">
        <v>8</v>
      </c>
      <c r="B69" s="61" t="s">
        <v>227</v>
      </c>
      <c r="C69" s="21" t="s">
        <v>328</v>
      </c>
      <c r="D69" s="18"/>
      <c r="E69" s="82">
        <f t="shared" ref="E69:E75" si="5">IF(C69="Fully met", 1, IF(C69="Partially met",0.5, 0))</f>
        <v>1</v>
      </c>
    </row>
    <row r="70" spans="1:5" ht="50.15" customHeight="1" x14ac:dyDescent="0.35">
      <c r="A70" s="60">
        <v>9</v>
      </c>
      <c r="B70" s="61" t="s">
        <v>228</v>
      </c>
      <c r="C70" s="21" t="s">
        <v>328</v>
      </c>
      <c r="D70" s="18"/>
      <c r="E70" s="82">
        <f t="shared" si="5"/>
        <v>1</v>
      </c>
    </row>
    <row r="71" spans="1:5" ht="80.150000000000006" customHeight="1" x14ac:dyDescent="0.35">
      <c r="A71" s="60">
        <v>10</v>
      </c>
      <c r="B71" s="61" t="s">
        <v>208</v>
      </c>
      <c r="C71" s="21" t="s">
        <v>315</v>
      </c>
      <c r="D71" s="18" t="s">
        <v>364</v>
      </c>
      <c r="E71" s="82">
        <f t="shared" si="5"/>
        <v>0</v>
      </c>
    </row>
    <row r="72" spans="1:5" ht="62" x14ac:dyDescent="0.35">
      <c r="A72" s="60">
        <v>11</v>
      </c>
      <c r="B72" s="61" t="s">
        <v>209</v>
      </c>
      <c r="C72" s="21" t="s">
        <v>315</v>
      </c>
      <c r="D72" s="161" t="s">
        <v>380</v>
      </c>
      <c r="E72" s="82">
        <f t="shared" si="5"/>
        <v>0</v>
      </c>
    </row>
    <row r="73" spans="1:5" ht="80.150000000000006" customHeight="1" x14ac:dyDescent="0.35">
      <c r="A73" s="60">
        <v>12</v>
      </c>
      <c r="B73" s="61" t="s">
        <v>229</v>
      </c>
      <c r="C73" s="21" t="s">
        <v>328</v>
      </c>
      <c r="D73" s="18"/>
      <c r="E73" s="82">
        <f t="shared" si="5"/>
        <v>1</v>
      </c>
    </row>
    <row r="74" spans="1:5" ht="80.150000000000006" customHeight="1" x14ac:dyDescent="0.35">
      <c r="A74" s="60">
        <v>13</v>
      </c>
      <c r="B74" s="61" t="s">
        <v>230</v>
      </c>
      <c r="C74" s="21" t="s">
        <v>328</v>
      </c>
      <c r="D74" s="18"/>
      <c r="E74" s="82">
        <f t="shared" si="5"/>
        <v>1</v>
      </c>
    </row>
    <row r="75" spans="1:5" ht="93" x14ac:dyDescent="0.35">
      <c r="A75" s="60">
        <v>14</v>
      </c>
      <c r="B75" s="61" t="s">
        <v>211</v>
      </c>
      <c r="C75" s="21" t="s">
        <v>329</v>
      </c>
      <c r="D75" s="18" t="s">
        <v>355</v>
      </c>
      <c r="E75" s="82">
        <f t="shared" si="5"/>
        <v>0.5</v>
      </c>
    </row>
    <row r="76" spans="1:5" ht="15.65" customHeight="1" x14ac:dyDescent="0.35">
      <c r="A76" s="83"/>
      <c r="B76" s="84"/>
      <c r="C76" s="85"/>
      <c r="D76" s="86" t="s">
        <v>93</v>
      </c>
      <c r="E76" s="47">
        <f>SUM(E62:E75)</f>
        <v>11.5</v>
      </c>
    </row>
    <row r="77" spans="1:5" ht="15" customHeight="1" thickBot="1" x14ac:dyDescent="0.4">
      <c r="A77" s="87"/>
      <c r="B77" s="88"/>
      <c r="C77" s="89"/>
      <c r="D77" s="90"/>
      <c r="E77" s="81" t="s">
        <v>222</v>
      </c>
    </row>
  </sheetData>
  <sheetProtection algorithmName="SHA-512" hashValue="FwOLVwn0HW+gEW3h2gyYLNx8xCcnNw1k+w6hV4i98jDmlYaoRkcDlSQw4NyH1FCI6IhLmpm4Riwt6FeqEupj/Q==" saltValue="nxrqXBAqnAxXNdZKSyPiiA==" spinCount="100000" sheet="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topLeftCell="A10" zoomScaleNormal="100" workbookViewId="0">
      <selection activeCell="D13" sqref="D13"/>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0" t="s">
        <v>22</v>
      </c>
      <c r="B1" s="30"/>
      <c r="C1" s="107"/>
      <c r="D1" s="30"/>
      <c r="E1" s="30"/>
    </row>
    <row r="2" spans="1:5" ht="15.5" x14ac:dyDescent="0.35">
      <c r="A2" s="108"/>
    </row>
    <row r="3" spans="1:5" ht="15.5" x14ac:dyDescent="0.35">
      <c r="A3" s="109" t="s">
        <v>77</v>
      </c>
      <c r="B3" s="109"/>
      <c r="C3" s="110"/>
      <c r="D3" s="109"/>
      <c r="E3" s="109"/>
    </row>
    <row r="5" spans="1:5" ht="18.5" x14ac:dyDescent="0.45">
      <c r="A5" s="111" t="s">
        <v>231</v>
      </c>
      <c r="B5" s="111"/>
      <c r="C5" s="27"/>
      <c r="D5" s="111"/>
      <c r="E5" s="111"/>
    </row>
    <row r="6" spans="1:5" ht="15" thickBot="1" x14ac:dyDescent="0.4"/>
    <row r="7" spans="1:5" ht="30" customHeight="1" x14ac:dyDescent="0.35">
      <c r="A7" s="102"/>
      <c r="B7" s="63" t="s">
        <v>232</v>
      </c>
      <c r="C7" s="64"/>
      <c r="D7" s="63"/>
      <c r="E7" s="103"/>
    </row>
    <row r="8" spans="1:5" ht="30" customHeight="1" x14ac:dyDescent="0.35">
      <c r="A8" s="104"/>
      <c r="B8" s="105" t="s">
        <v>80</v>
      </c>
      <c r="C8" s="96" t="s">
        <v>25</v>
      </c>
      <c r="D8" s="96" t="s">
        <v>26</v>
      </c>
      <c r="E8" s="97" t="s">
        <v>27</v>
      </c>
    </row>
    <row r="9" spans="1:5" ht="108.5" x14ac:dyDescent="0.35">
      <c r="A9" s="60">
        <v>1</v>
      </c>
      <c r="B9" s="61" t="s">
        <v>233</v>
      </c>
      <c r="C9" s="21" t="s">
        <v>329</v>
      </c>
      <c r="D9" s="18" t="s">
        <v>382</v>
      </c>
      <c r="E9" s="82">
        <f>IF(C9="Fully met", 1, IF(C9="Partially met",0.5, 0))</f>
        <v>0.5</v>
      </c>
    </row>
    <row r="10" spans="1:5" ht="124" x14ac:dyDescent="0.35">
      <c r="A10" s="60">
        <v>2</v>
      </c>
      <c r="B10" s="61" t="s">
        <v>234</v>
      </c>
      <c r="C10" s="21" t="s">
        <v>329</v>
      </c>
      <c r="D10" s="18" t="s">
        <v>383</v>
      </c>
      <c r="E10" s="82">
        <f t="shared" ref="E10:E13" si="0">IF(C10="Fully met", 1, IF(C10="Partially met",0.5, 0))</f>
        <v>0.5</v>
      </c>
    </row>
    <row r="11" spans="1:5" ht="124" x14ac:dyDescent="0.35">
      <c r="A11" s="60">
        <v>3</v>
      </c>
      <c r="B11" s="61" t="s">
        <v>235</v>
      </c>
      <c r="C11" s="21" t="s">
        <v>329</v>
      </c>
      <c r="D11" s="18" t="s">
        <v>384</v>
      </c>
      <c r="E11" s="82">
        <f t="shared" si="0"/>
        <v>0.5</v>
      </c>
    </row>
    <row r="12" spans="1:5" ht="130" customHeight="1" x14ac:dyDescent="0.35">
      <c r="A12" s="60">
        <v>4</v>
      </c>
      <c r="B12" s="61" t="s">
        <v>236</v>
      </c>
      <c r="C12" s="21" t="s">
        <v>329</v>
      </c>
      <c r="D12" s="18" t="s">
        <v>385</v>
      </c>
      <c r="E12" s="82">
        <f t="shared" si="0"/>
        <v>0.5</v>
      </c>
    </row>
    <row r="13" spans="1:5" ht="50.15" customHeight="1" x14ac:dyDescent="0.35">
      <c r="A13" s="60">
        <v>5</v>
      </c>
      <c r="B13" s="61" t="s">
        <v>237</v>
      </c>
      <c r="C13" s="21" t="s">
        <v>328</v>
      </c>
      <c r="D13" s="18"/>
      <c r="E13" s="82">
        <f t="shared" si="0"/>
        <v>1</v>
      </c>
    </row>
    <row r="14" spans="1:5" ht="15.65" customHeight="1" x14ac:dyDescent="0.35">
      <c r="A14" s="83"/>
      <c r="B14" s="84"/>
      <c r="C14" s="85"/>
      <c r="D14" s="86" t="s">
        <v>93</v>
      </c>
      <c r="E14" s="47">
        <f>SUM(E9:E13)</f>
        <v>3</v>
      </c>
    </row>
    <row r="15" spans="1:5" ht="15" customHeight="1" thickBot="1" x14ac:dyDescent="0.4">
      <c r="A15" s="87"/>
      <c r="B15" s="88"/>
      <c r="C15" s="89"/>
      <c r="D15" s="90"/>
      <c r="E15" s="81" t="s">
        <v>35</v>
      </c>
    </row>
    <row r="17" spans="1:5" ht="15" thickBot="1" x14ac:dyDescent="0.4"/>
    <row r="18" spans="1:5" ht="30" customHeight="1" x14ac:dyDescent="0.35">
      <c r="A18" s="102"/>
      <c r="B18" s="63" t="s">
        <v>238</v>
      </c>
      <c r="C18" s="64"/>
      <c r="D18" s="63"/>
      <c r="E18" s="103"/>
    </row>
    <row r="19" spans="1:5" ht="30" customHeight="1" x14ac:dyDescent="0.35">
      <c r="A19" s="104"/>
      <c r="B19" s="105" t="s">
        <v>80</v>
      </c>
      <c r="C19" s="96" t="s">
        <v>25</v>
      </c>
      <c r="D19" s="96" t="s">
        <v>26</v>
      </c>
      <c r="E19" s="97" t="s">
        <v>27</v>
      </c>
    </row>
    <row r="20" spans="1:5" ht="50.15" customHeight="1" x14ac:dyDescent="0.35">
      <c r="A20" s="100">
        <v>1</v>
      </c>
      <c r="B20" s="99" t="s">
        <v>239</v>
      </c>
      <c r="C20" s="26" t="s">
        <v>309</v>
      </c>
      <c r="D20" s="28" t="s">
        <v>381</v>
      </c>
      <c r="E20" s="159">
        <f>IF(C20="Met", 1, 0)</f>
        <v>1</v>
      </c>
    </row>
    <row r="21" spans="1:5" ht="50.15" customHeight="1" x14ac:dyDescent="0.35">
      <c r="A21" s="112">
        <v>2</v>
      </c>
      <c r="B21" s="99" t="s">
        <v>240</v>
      </c>
      <c r="C21" s="33" t="s">
        <v>309</v>
      </c>
      <c r="D21" s="34"/>
      <c r="E21" s="160">
        <f>IF(C21="Met", 1, 0)</f>
        <v>1</v>
      </c>
    </row>
    <row r="22" spans="1:5" ht="15.65" customHeight="1" x14ac:dyDescent="0.35">
      <c r="A22" s="83"/>
      <c r="B22" s="84"/>
      <c r="C22" s="85"/>
      <c r="D22" s="86" t="s">
        <v>93</v>
      </c>
      <c r="E22" s="47">
        <f>SUM(E20:E21)</f>
        <v>2</v>
      </c>
    </row>
    <row r="23" spans="1:5" ht="15" customHeight="1" thickBot="1" x14ac:dyDescent="0.4">
      <c r="A23" s="87"/>
      <c r="B23" s="88"/>
      <c r="C23" s="89"/>
      <c r="D23" s="90"/>
      <c r="E23" s="81" t="s">
        <v>241</v>
      </c>
    </row>
  </sheetData>
  <sheetProtection algorithmName="SHA-512" hashValue="DgmIzhqYiuTSq+0BpevQBf4WwJ142IyNHty1o4CWXEufcL+PQvEG+pQCnI25Hy05tDcNlVRgSkBvN7vXNCQrJw==" saltValue="9phLnybUYg8V8MxggyICwA=="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zoomScaleNormal="100" workbookViewId="0"/>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0" t="s">
        <v>242</v>
      </c>
      <c r="B1" s="30"/>
      <c r="C1" s="30"/>
      <c r="D1" s="30"/>
      <c r="E1" s="30"/>
    </row>
    <row r="2" spans="1:5" ht="15.5" x14ac:dyDescent="0.35">
      <c r="A2" s="136"/>
    </row>
    <row r="3" spans="1:5" ht="15" customHeight="1" x14ac:dyDescent="0.35">
      <c r="A3" s="136" t="s">
        <v>243</v>
      </c>
      <c r="B3" s="136"/>
      <c r="C3" s="136"/>
      <c r="D3" s="136"/>
      <c r="E3" s="108"/>
    </row>
    <row r="4" spans="1:5" ht="15" customHeight="1" x14ac:dyDescent="0.35">
      <c r="A4" s="108" t="s">
        <v>244</v>
      </c>
      <c r="B4" s="137"/>
      <c r="C4" s="137"/>
      <c r="D4" s="137"/>
      <c r="E4" s="108"/>
    </row>
    <row r="5" spans="1:5" ht="15" customHeight="1" x14ac:dyDescent="0.35">
      <c r="A5" s="108" t="s">
        <v>245</v>
      </c>
      <c r="B5" s="108"/>
      <c r="C5" s="108"/>
      <c r="D5" s="108"/>
      <c r="E5" s="108"/>
    </row>
    <row r="6" spans="1:5" ht="15" customHeight="1" x14ac:dyDescent="0.35">
      <c r="A6" s="108" t="s">
        <v>246</v>
      </c>
      <c r="B6" s="108"/>
      <c r="C6" s="108"/>
      <c r="D6" s="108"/>
      <c r="E6" s="108"/>
    </row>
    <row r="7" spans="1:5" ht="15" customHeight="1" x14ac:dyDescent="0.35">
      <c r="A7" s="108" t="s">
        <v>247</v>
      </c>
      <c r="B7" s="108"/>
      <c r="C7" s="108"/>
      <c r="D7" s="108"/>
      <c r="E7" s="108"/>
    </row>
    <row r="8" spans="1:5" ht="29.15" customHeight="1" thickBot="1" x14ac:dyDescent="0.4">
      <c r="A8" s="5"/>
    </row>
    <row r="9" spans="1:5" ht="30" customHeight="1" x14ac:dyDescent="0.35">
      <c r="A9" s="62" t="s">
        <v>23</v>
      </c>
      <c r="B9" s="91"/>
      <c r="C9" s="91"/>
      <c r="D9" s="93"/>
    </row>
    <row r="10" spans="1:5" ht="30" customHeight="1" x14ac:dyDescent="0.35">
      <c r="A10" s="138" t="s">
        <v>248</v>
      </c>
      <c r="B10" s="139"/>
      <c r="C10" s="126" t="s">
        <v>249</v>
      </c>
      <c r="D10" s="9" t="s">
        <v>71</v>
      </c>
    </row>
    <row r="11" spans="1:5" ht="25" customHeight="1" x14ac:dyDescent="0.35">
      <c r="A11" s="120" t="s">
        <v>250</v>
      </c>
      <c r="B11" s="135"/>
      <c r="C11" s="140">
        <f>'Phase 1'!E11</f>
        <v>5</v>
      </c>
      <c r="D11" s="141" t="s">
        <v>35</v>
      </c>
    </row>
    <row r="12" spans="1:5" ht="25" customHeight="1" x14ac:dyDescent="0.35">
      <c r="A12" s="120" t="s">
        <v>251</v>
      </c>
      <c r="B12" s="135"/>
      <c r="C12" s="140">
        <f>'Phase 1'!E18</f>
        <v>3</v>
      </c>
      <c r="D12" s="141" t="s">
        <v>41</v>
      </c>
    </row>
    <row r="13" spans="1:5" ht="25" customHeight="1" x14ac:dyDescent="0.35">
      <c r="A13" s="120" t="s">
        <v>252</v>
      </c>
      <c r="B13" s="135"/>
      <c r="C13" s="140">
        <f>'Phase 1'!E25</f>
        <v>3</v>
      </c>
      <c r="D13" s="141" t="s">
        <v>41</v>
      </c>
    </row>
    <row r="14" spans="1:5" ht="25" customHeight="1" x14ac:dyDescent="0.35">
      <c r="A14" s="142" t="s">
        <v>253</v>
      </c>
      <c r="B14" s="143"/>
      <c r="C14" s="140">
        <f>'Phase 1'!E36</f>
        <v>7</v>
      </c>
      <c r="D14" s="141" t="s">
        <v>56</v>
      </c>
    </row>
    <row r="15" spans="1:5" ht="25" customHeight="1" x14ac:dyDescent="0.35">
      <c r="A15" s="142" t="s">
        <v>254</v>
      </c>
      <c r="B15" s="143"/>
      <c r="C15" s="140">
        <f>'Phase 1'!E44</f>
        <v>4</v>
      </c>
      <c r="D15" s="141" t="s">
        <v>63</v>
      </c>
    </row>
    <row r="16" spans="1:5" ht="25" customHeight="1" x14ac:dyDescent="0.35">
      <c r="A16" s="120" t="s">
        <v>255</v>
      </c>
      <c r="B16" s="135"/>
      <c r="C16" s="140">
        <f>'Phase 1'!E51</f>
        <v>3</v>
      </c>
      <c r="D16" s="141" t="s">
        <v>41</v>
      </c>
    </row>
    <row r="17" spans="1:5" ht="25" customHeight="1" x14ac:dyDescent="0.35">
      <c r="A17" s="138"/>
      <c r="B17" s="144" t="s">
        <v>256</v>
      </c>
      <c r="C17" s="140">
        <f>'Phase 1'!B58</f>
        <v>25</v>
      </c>
      <c r="D17" s="141" t="s">
        <v>74</v>
      </c>
    </row>
    <row r="18" spans="1:5" ht="25" customHeight="1" thickBot="1" x14ac:dyDescent="0.4">
      <c r="A18" s="145"/>
      <c r="B18" s="146" t="s">
        <v>76</v>
      </c>
      <c r="C18" s="147" t="str">
        <f>'Phase 1'!C60</f>
        <v>20-25 points = program moves to Phase 2</v>
      </c>
      <c r="D18" s="148"/>
    </row>
    <row r="19" spans="1:5" ht="15.5" x14ac:dyDescent="0.35">
      <c r="A19" s="5"/>
    </row>
    <row r="20" spans="1:5" ht="15.5" x14ac:dyDescent="0.35">
      <c r="A20" s="5"/>
    </row>
    <row r="21" spans="1:5" ht="15.5" x14ac:dyDescent="0.35">
      <c r="A21" s="109" t="s">
        <v>77</v>
      </c>
      <c r="B21" s="109"/>
      <c r="C21" s="109"/>
      <c r="D21" s="109"/>
      <c r="E21" s="109"/>
    </row>
    <row r="22" spans="1:5" ht="15" thickBot="1" x14ac:dyDescent="0.4"/>
    <row r="23" spans="1:5" ht="30" customHeight="1" x14ac:dyDescent="0.35">
      <c r="A23" s="123" t="s">
        <v>78</v>
      </c>
      <c r="B23" s="124"/>
      <c r="C23" s="124"/>
      <c r="D23" s="124"/>
      <c r="E23" s="125"/>
    </row>
    <row r="24" spans="1:5" ht="25" customHeight="1" x14ac:dyDescent="0.35">
      <c r="A24" s="29" t="s">
        <v>248</v>
      </c>
      <c r="B24" s="126" t="s">
        <v>249</v>
      </c>
      <c r="C24" s="126"/>
      <c r="D24" s="126" t="s">
        <v>71</v>
      </c>
      <c r="E24" s="9" t="s">
        <v>257</v>
      </c>
    </row>
    <row r="25" spans="1:5" ht="50.15" customHeight="1" x14ac:dyDescent="0.35">
      <c r="A25" s="118" t="s">
        <v>258</v>
      </c>
      <c r="B25" s="134">
        <f>'Phase 2 Kindergarten'!E21</f>
        <v>11.5</v>
      </c>
      <c r="C25" s="119" t="s">
        <v>259</v>
      </c>
      <c r="D25" s="61" t="s">
        <v>260</v>
      </c>
      <c r="E25" s="39" t="s">
        <v>361</v>
      </c>
    </row>
    <row r="26" spans="1:5" ht="50.15" customHeight="1" x14ac:dyDescent="0.35">
      <c r="A26" s="118" t="s">
        <v>261</v>
      </c>
      <c r="B26" s="134">
        <f>'Phase 2 Kindergarten'!E49</f>
        <v>20</v>
      </c>
      <c r="C26" s="119" t="s">
        <v>262</v>
      </c>
      <c r="D26" s="61" t="s">
        <v>263</v>
      </c>
      <c r="E26" s="39" t="s">
        <v>361</v>
      </c>
    </row>
    <row r="27" spans="1:5" ht="50.15" customHeight="1" x14ac:dyDescent="0.35">
      <c r="A27" s="118" t="s">
        <v>264</v>
      </c>
      <c r="B27" s="96">
        <f>'Phase 2 Kindergarten'!E65</f>
        <v>9.5</v>
      </c>
      <c r="C27" s="119" t="s">
        <v>265</v>
      </c>
      <c r="D27" s="61" t="s">
        <v>266</v>
      </c>
      <c r="E27" s="39" t="s">
        <v>361</v>
      </c>
    </row>
    <row r="28" spans="1:5" ht="50.15" customHeight="1" x14ac:dyDescent="0.35">
      <c r="A28" s="118" t="s">
        <v>267</v>
      </c>
      <c r="B28" s="96">
        <f>'Phase 2 Kindergarten'!E79</f>
        <v>8.5</v>
      </c>
      <c r="C28" s="119" t="s">
        <v>268</v>
      </c>
      <c r="D28" s="61" t="s">
        <v>269</v>
      </c>
      <c r="E28" s="39" t="s">
        <v>361</v>
      </c>
    </row>
    <row r="29" spans="1:5" ht="25" customHeight="1" x14ac:dyDescent="0.35">
      <c r="A29" s="120"/>
      <c r="B29" s="121"/>
      <c r="C29" s="121"/>
      <c r="D29" s="122" t="s">
        <v>270</v>
      </c>
      <c r="E29" s="35" t="s">
        <v>361</v>
      </c>
    </row>
    <row r="30" spans="1:5" ht="80.150000000000006" customHeight="1" thickBot="1" x14ac:dyDescent="0.4">
      <c r="A30" s="117" t="s">
        <v>271</v>
      </c>
      <c r="B30" s="37"/>
      <c r="C30" s="37"/>
      <c r="D30" s="37"/>
      <c r="E30" s="38"/>
    </row>
    <row r="31" spans="1:5" ht="15" thickBot="1" x14ac:dyDescent="0.4"/>
    <row r="32" spans="1:5" ht="30" customHeight="1" x14ac:dyDescent="0.35">
      <c r="A32" s="123" t="s">
        <v>143</v>
      </c>
      <c r="B32" s="124"/>
      <c r="C32" s="124"/>
      <c r="D32" s="124"/>
      <c r="E32" s="125"/>
    </row>
    <row r="33" spans="1:5" ht="25" customHeight="1" x14ac:dyDescent="0.35">
      <c r="A33" s="29" t="s">
        <v>248</v>
      </c>
      <c r="B33" s="126" t="s">
        <v>249</v>
      </c>
      <c r="C33" s="126"/>
      <c r="D33" s="126" t="s">
        <v>71</v>
      </c>
      <c r="E33" s="9" t="s">
        <v>257</v>
      </c>
    </row>
    <row r="34" spans="1:5" ht="50.15" customHeight="1" x14ac:dyDescent="0.35">
      <c r="A34" s="118" t="s">
        <v>258</v>
      </c>
      <c r="B34" s="134">
        <f>'Phase 2 First Grade'!E20</f>
        <v>10.5</v>
      </c>
      <c r="C34" s="119" t="s">
        <v>265</v>
      </c>
      <c r="D34" s="61" t="s">
        <v>272</v>
      </c>
      <c r="E34" s="39" t="s">
        <v>361</v>
      </c>
    </row>
    <row r="35" spans="1:5" ht="50.15" customHeight="1" x14ac:dyDescent="0.35">
      <c r="A35" s="118" t="s">
        <v>261</v>
      </c>
      <c r="B35" s="134">
        <f>'Phase 2 First Grade'!E43</f>
        <v>16.5</v>
      </c>
      <c r="C35" s="119" t="s">
        <v>273</v>
      </c>
      <c r="D35" s="61" t="s">
        <v>274</v>
      </c>
      <c r="E35" s="39" t="s">
        <v>361</v>
      </c>
    </row>
    <row r="36" spans="1:5" ht="50.15" customHeight="1" x14ac:dyDescent="0.35">
      <c r="A36" s="118" t="s">
        <v>264</v>
      </c>
      <c r="B36" s="96">
        <f>'Phase 2 First Grade'!E58</f>
        <v>9.5</v>
      </c>
      <c r="C36" s="119" t="s">
        <v>275</v>
      </c>
      <c r="D36" s="61" t="s">
        <v>276</v>
      </c>
      <c r="E36" s="39" t="s">
        <v>361</v>
      </c>
    </row>
    <row r="37" spans="1:5" ht="50.15" customHeight="1" x14ac:dyDescent="0.35">
      <c r="A37" s="118" t="s">
        <v>277</v>
      </c>
      <c r="B37" s="96">
        <f>'Phase 2 First Grade'!E69</f>
        <v>4</v>
      </c>
      <c r="C37" s="119" t="s">
        <v>278</v>
      </c>
      <c r="D37" s="61" t="s">
        <v>279</v>
      </c>
      <c r="E37" s="39" t="s">
        <v>362</v>
      </c>
    </row>
    <row r="38" spans="1:5" ht="50.15" customHeight="1" x14ac:dyDescent="0.35">
      <c r="A38" s="118" t="s">
        <v>280</v>
      </c>
      <c r="B38" s="96">
        <f>'Phase 2 First Grade'!E87</f>
        <v>12</v>
      </c>
      <c r="C38" s="119" t="s">
        <v>281</v>
      </c>
      <c r="D38" s="61" t="s">
        <v>282</v>
      </c>
      <c r="E38" s="162" t="s">
        <v>361</v>
      </c>
    </row>
    <row r="39" spans="1:5" ht="25" customHeight="1" x14ac:dyDescent="0.35">
      <c r="A39" s="120"/>
      <c r="B39" s="121"/>
      <c r="C39" s="121"/>
      <c r="D39" s="135" t="s">
        <v>270</v>
      </c>
      <c r="E39" s="163" t="s">
        <v>361</v>
      </c>
    </row>
    <row r="40" spans="1:5" ht="80.150000000000006" customHeight="1" thickBot="1" x14ac:dyDescent="0.4">
      <c r="A40" s="133" t="s">
        <v>271</v>
      </c>
      <c r="B40" s="37"/>
      <c r="C40" s="37"/>
      <c r="D40" s="37"/>
      <c r="E40" s="38"/>
    </row>
    <row r="41" spans="1:5" ht="15" thickBot="1" x14ac:dyDescent="0.4"/>
    <row r="42" spans="1:5" ht="30" customHeight="1" x14ac:dyDescent="0.35">
      <c r="A42" s="123" t="s">
        <v>181</v>
      </c>
      <c r="B42" s="124"/>
      <c r="C42" s="124"/>
      <c r="D42" s="124"/>
      <c r="E42" s="125"/>
    </row>
    <row r="43" spans="1:5" ht="25" customHeight="1" x14ac:dyDescent="0.35">
      <c r="A43" s="29" t="s">
        <v>248</v>
      </c>
      <c r="B43" s="126" t="s">
        <v>249</v>
      </c>
      <c r="C43" s="126"/>
      <c r="D43" s="126" t="s">
        <v>71</v>
      </c>
      <c r="E43" s="9" t="s">
        <v>257</v>
      </c>
    </row>
    <row r="44" spans="1:5" ht="50.15" customHeight="1" x14ac:dyDescent="0.35">
      <c r="A44" s="118" t="s">
        <v>283</v>
      </c>
      <c r="B44" s="96">
        <f>'Phase 2 Second Grade'!E27</f>
        <v>15</v>
      </c>
      <c r="C44" s="119" t="s">
        <v>273</v>
      </c>
      <c r="D44" s="61" t="s">
        <v>274</v>
      </c>
      <c r="E44" s="39" t="s">
        <v>361</v>
      </c>
    </row>
    <row r="45" spans="1:5" ht="50.15" customHeight="1" x14ac:dyDescent="0.35">
      <c r="A45" s="118" t="s">
        <v>284</v>
      </c>
      <c r="B45" s="96">
        <f>'Phase 2 Second Grade'!E45</f>
        <v>12.5</v>
      </c>
      <c r="C45" s="119" t="s">
        <v>281</v>
      </c>
      <c r="D45" s="61" t="s">
        <v>285</v>
      </c>
      <c r="E45" s="39" t="s">
        <v>361</v>
      </c>
    </row>
    <row r="46" spans="1:5" ht="50.15" customHeight="1" x14ac:dyDescent="0.35">
      <c r="A46" s="118" t="s">
        <v>286</v>
      </c>
      <c r="B46" s="96">
        <f>'Phase 2 Second Grade'!E56</f>
        <v>4</v>
      </c>
      <c r="C46" s="119" t="s">
        <v>278</v>
      </c>
      <c r="D46" s="61" t="s">
        <v>279</v>
      </c>
      <c r="E46" s="39" t="s">
        <v>362</v>
      </c>
    </row>
    <row r="47" spans="1:5" ht="50.15" customHeight="1" x14ac:dyDescent="0.35">
      <c r="A47" s="132" t="s">
        <v>287</v>
      </c>
      <c r="B47" s="96">
        <f>'Phase 2 Second Grade'!E73</f>
        <v>9.5</v>
      </c>
      <c r="C47" s="119" t="s">
        <v>259</v>
      </c>
      <c r="D47" s="61" t="s">
        <v>260</v>
      </c>
      <c r="E47" s="39" t="s">
        <v>361</v>
      </c>
    </row>
    <row r="48" spans="1:5" ht="25" customHeight="1" x14ac:dyDescent="0.35">
      <c r="A48" s="120"/>
      <c r="B48" s="121"/>
      <c r="C48" s="121"/>
      <c r="D48" s="122" t="s">
        <v>270</v>
      </c>
      <c r="E48" s="35" t="s">
        <v>361</v>
      </c>
    </row>
    <row r="49" spans="1:5" ht="80.150000000000006" customHeight="1" thickBot="1" x14ac:dyDescent="0.4">
      <c r="A49" s="117" t="s">
        <v>271</v>
      </c>
      <c r="B49" s="37"/>
      <c r="C49" s="37"/>
      <c r="D49" s="37"/>
      <c r="E49" s="38"/>
    </row>
    <row r="50" spans="1:5" ht="14.5" customHeight="1" thickBot="1" x14ac:dyDescent="0.4"/>
    <row r="51" spans="1:5" ht="30" customHeight="1" x14ac:dyDescent="0.35">
      <c r="A51" s="123" t="s">
        <v>288</v>
      </c>
      <c r="B51" s="124"/>
      <c r="C51" s="124"/>
      <c r="D51" s="124"/>
      <c r="E51" s="125"/>
    </row>
    <row r="52" spans="1:5" ht="25" customHeight="1" x14ac:dyDescent="0.35">
      <c r="A52" s="29" t="s">
        <v>248</v>
      </c>
      <c r="B52" s="131" t="s">
        <v>249</v>
      </c>
      <c r="C52" s="131"/>
      <c r="D52" s="126" t="s">
        <v>71</v>
      </c>
      <c r="E52" s="9" t="s">
        <v>257</v>
      </c>
    </row>
    <row r="53" spans="1:5" ht="50.15" customHeight="1" x14ac:dyDescent="0.35">
      <c r="A53" s="120" t="s">
        <v>283</v>
      </c>
      <c r="B53" s="127">
        <f>'Phase 2 Third Grade'!E27</f>
        <v>15</v>
      </c>
      <c r="C53" s="119" t="s">
        <v>273</v>
      </c>
      <c r="D53" s="128" t="s">
        <v>289</v>
      </c>
      <c r="E53" s="39" t="s">
        <v>361</v>
      </c>
    </row>
    <row r="54" spans="1:5" ht="50.15" customHeight="1" x14ac:dyDescent="0.35">
      <c r="A54" s="120" t="s">
        <v>284</v>
      </c>
      <c r="B54" s="127">
        <f>'Phase 2 Third Grade'!E46</f>
        <v>13.5</v>
      </c>
      <c r="C54" s="129" t="s">
        <v>290</v>
      </c>
      <c r="D54" s="128" t="s">
        <v>291</v>
      </c>
      <c r="E54" s="39" t="s">
        <v>361</v>
      </c>
    </row>
    <row r="55" spans="1:5" ht="50.15" customHeight="1" x14ac:dyDescent="0.35">
      <c r="A55" s="120" t="s">
        <v>292</v>
      </c>
      <c r="B55" s="127">
        <f>'Phase 2 Third Grade'!E57</f>
        <v>5</v>
      </c>
      <c r="C55" s="129" t="s">
        <v>278</v>
      </c>
      <c r="D55" s="128" t="s">
        <v>279</v>
      </c>
      <c r="E55" s="39" t="s">
        <v>361</v>
      </c>
    </row>
    <row r="56" spans="1:5" ht="50.15" customHeight="1" x14ac:dyDescent="0.35">
      <c r="A56" s="120" t="s">
        <v>287</v>
      </c>
      <c r="B56" s="96">
        <f>'Phase 2 Third Grade'!E76</f>
        <v>11.5</v>
      </c>
      <c r="C56" s="129" t="s">
        <v>290</v>
      </c>
      <c r="D56" s="128" t="s">
        <v>293</v>
      </c>
      <c r="E56" s="39" t="s">
        <v>361</v>
      </c>
    </row>
    <row r="57" spans="1:5" ht="25" customHeight="1" x14ac:dyDescent="0.35">
      <c r="A57" s="120"/>
      <c r="B57" s="130"/>
      <c r="C57" s="130"/>
      <c r="D57" s="122" t="s">
        <v>270</v>
      </c>
      <c r="E57" s="22" t="s">
        <v>361</v>
      </c>
    </row>
    <row r="58" spans="1:5" ht="80.150000000000006" customHeight="1" thickBot="1" x14ac:dyDescent="0.4">
      <c r="A58" s="117" t="s">
        <v>271</v>
      </c>
      <c r="B58" s="37"/>
      <c r="C58" s="37"/>
      <c r="D58" s="37"/>
      <c r="E58" s="38"/>
    </row>
    <row r="59" spans="1:5" ht="15" thickBot="1" x14ac:dyDescent="0.4"/>
    <row r="60" spans="1:5" ht="30" customHeight="1" x14ac:dyDescent="0.35">
      <c r="A60" s="123" t="s">
        <v>294</v>
      </c>
      <c r="B60" s="124"/>
      <c r="C60" s="124"/>
      <c r="D60" s="124"/>
      <c r="E60" s="125"/>
    </row>
    <row r="61" spans="1:5" ht="25" customHeight="1" x14ac:dyDescent="0.35">
      <c r="A61" s="29" t="s">
        <v>248</v>
      </c>
      <c r="B61" s="126" t="s">
        <v>249</v>
      </c>
      <c r="C61" s="126"/>
      <c r="D61" s="126" t="s">
        <v>71</v>
      </c>
      <c r="E61" s="9" t="s">
        <v>257</v>
      </c>
    </row>
    <row r="62" spans="1:5" ht="50.15" customHeight="1" x14ac:dyDescent="0.35">
      <c r="A62" s="118" t="s">
        <v>294</v>
      </c>
      <c r="B62" s="96">
        <f>'Usability, Professional Dev.'!E14</f>
        <v>3</v>
      </c>
      <c r="C62" s="119" t="s">
        <v>295</v>
      </c>
      <c r="D62" s="61" t="s">
        <v>296</v>
      </c>
      <c r="E62" s="39" t="s">
        <v>362</v>
      </c>
    </row>
    <row r="63" spans="1:5" ht="25" customHeight="1" x14ac:dyDescent="0.35">
      <c r="A63" s="120"/>
      <c r="B63" s="121"/>
      <c r="C63" s="121"/>
      <c r="D63" s="122" t="s">
        <v>93</v>
      </c>
      <c r="E63" s="35" t="s">
        <v>362</v>
      </c>
    </row>
    <row r="64" spans="1:5" ht="80.150000000000006" customHeight="1" thickBot="1" x14ac:dyDescent="0.4">
      <c r="A64" s="117" t="s">
        <v>271</v>
      </c>
      <c r="B64" s="37"/>
      <c r="C64" s="37"/>
      <c r="D64" s="37"/>
      <c r="E64" s="38"/>
    </row>
    <row r="65" spans="1:5" ht="15" thickBot="1" x14ac:dyDescent="0.4"/>
    <row r="66" spans="1:5" ht="30" customHeight="1" x14ac:dyDescent="0.35">
      <c r="A66" s="123" t="s">
        <v>297</v>
      </c>
      <c r="B66" s="124"/>
      <c r="C66" s="124"/>
      <c r="D66" s="124"/>
      <c r="E66" s="125"/>
    </row>
    <row r="67" spans="1:5" ht="74.150000000000006" customHeight="1" x14ac:dyDescent="0.35">
      <c r="A67" s="29" t="s">
        <v>248</v>
      </c>
      <c r="B67" s="126" t="s">
        <v>249</v>
      </c>
      <c r="C67" s="126"/>
      <c r="D67" s="126" t="s">
        <v>298</v>
      </c>
      <c r="E67" s="9" t="s">
        <v>257</v>
      </c>
    </row>
    <row r="68" spans="1:5" ht="50.15" customHeight="1" x14ac:dyDescent="0.35">
      <c r="A68" s="118" t="s">
        <v>299</v>
      </c>
      <c r="B68" s="96">
        <f>'Usability, Professional Dev.'!E22</f>
        <v>2</v>
      </c>
      <c r="C68" s="119" t="s">
        <v>300</v>
      </c>
      <c r="D68" s="61" t="s">
        <v>301</v>
      </c>
      <c r="E68" s="39" t="s">
        <v>361</v>
      </c>
    </row>
    <row r="69" spans="1:5" ht="30" customHeight="1" x14ac:dyDescent="0.35">
      <c r="A69" s="120"/>
      <c r="B69" s="121"/>
      <c r="C69" s="121"/>
      <c r="D69" s="122" t="s">
        <v>93</v>
      </c>
      <c r="E69" s="35" t="s">
        <v>361</v>
      </c>
    </row>
    <row r="70" spans="1:5" ht="80.150000000000006" customHeight="1" thickBot="1" x14ac:dyDescent="0.4">
      <c r="A70" s="117" t="s">
        <v>271</v>
      </c>
      <c r="B70" s="37"/>
      <c r="C70" s="37"/>
      <c r="D70" s="37"/>
      <c r="E70" s="38"/>
    </row>
  </sheetData>
  <sheetProtection algorithmName="SHA-512" hashValue="oUCjux7ctU7OaKfm3EU8xH3Q1WKlSMbP7Cio+zXU5lYaDdzWnjTZDwzqNbIPoEtG4ohSS15rHUkMefEKuMu7eA==" saltValue="uXlZ75/IQH4wu/h6URqBmw==" spinCount="100000" sheet="1" formatCells="0" formatColumns="0" formatRows="0"/>
  <dataValidations count="2">
    <dataValidation type="list" allowBlank="1" showInputMessage="1" showErrorMessage="1" sqref="E69 E25:E29 E44:E48 E53:E57 E62:E63 E39 E34:E37"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Props1.xml><?xml version="1.0" encoding="utf-8"?>
<ds:datastoreItem xmlns:ds="http://schemas.openxmlformats.org/officeDocument/2006/customXml" ds:itemID="{88DA13CB-73AE-41FA-9BE7-36AAF7964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F2ED3F-82E0-426A-B841-0B534FACCE3D}">
  <ds:schemaRefs>
    <ds:schemaRef ds:uri="http://schemas.microsoft.com/sharepoint/v3/contenttype/forms"/>
  </ds:schemaRefs>
</ds:datastoreItem>
</file>

<file path=customXml/itemProps3.xml><?xml version="1.0" encoding="utf-8"?>
<ds:datastoreItem xmlns:ds="http://schemas.openxmlformats.org/officeDocument/2006/customXml" ds:itemID="{D2ADBB93-2A77-4D8D-B3F5-E938EC8105C3}">
  <ds:schemaRefs>
    <ds:schemaRef ds:uri="840f690a-639c-403e-8c00-6152b4054361"/>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85bd123-9094-463e-80be-240723e5c886"/>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2020-01-29T22:20:11Z</dcterms:created>
  <dcterms:modified xsi:type="dcterms:W3CDTF">2024-03-05T16:41:16Z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