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255" windowWidth="18180" windowHeight="11955"/>
  </bookViews>
  <sheets>
    <sheet name="MSD" sheetId="1" r:id="rId1"/>
    <sheet name="Sheet2" sheetId="2" state="hidden" r:id="rId2"/>
  </sheets>
  <externalReferences>
    <externalReference r:id="rId3"/>
  </externalReferences>
  <definedNames>
    <definedName name="DataIn">Sheet2!$A$4:$W$616</definedName>
    <definedName name="_xlnm.Print_Area" localSheetId="0">MSD!$A$1:$W$242</definedName>
    <definedName name="_xlnm.Print_Titles" localSheetId="0">MSD!$1:$17</definedName>
  </definedNames>
  <calcPr calcId="145621"/>
</workbook>
</file>

<file path=xl/calcChain.xml><?xml version="1.0" encoding="utf-8"?>
<calcChain xmlns="http://schemas.openxmlformats.org/spreadsheetml/2006/main">
  <c r="S186" i="1" l="1"/>
  <c r="S78" i="1"/>
  <c r="S79" i="1"/>
  <c r="A617" i="1" l="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B4" i="1" l="1"/>
  <c r="B13" i="1"/>
  <c r="A13" i="1"/>
  <c r="A12" i="1"/>
  <c r="G11" i="1"/>
  <c r="C11" i="1"/>
  <c r="A11" i="1"/>
  <c r="C10" i="1"/>
  <c r="A10" i="1"/>
  <c r="C7" i="1"/>
  <c r="A4" i="1"/>
  <c r="V617" i="1"/>
  <c r="N617" i="1"/>
  <c r="I617" i="1"/>
  <c r="C616" i="1"/>
  <c r="C615" i="1"/>
  <c r="V614" i="1"/>
  <c r="N614" i="1"/>
  <c r="O614" i="1" s="1"/>
  <c r="I614" i="1"/>
  <c r="C613" i="1"/>
  <c r="C612" i="1"/>
  <c r="V611" i="1"/>
  <c r="N611" i="1"/>
  <c r="I611" i="1"/>
  <c r="C610" i="1"/>
  <c r="C609" i="1"/>
  <c r="V608" i="1"/>
  <c r="N608" i="1"/>
  <c r="I608" i="1"/>
  <c r="C607" i="1"/>
  <c r="C606" i="1"/>
  <c r="V605" i="1"/>
  <c r="N605" i="1"/>
  <c r="I605" i="1"/>
  <c r="C604" i="1"/>
  <c r="C603" i="1"/>
  <c r="V602" i="1"/>
  <c r="N602" i="1"/>
  <c r="O602" i="1" s="1"/>
  <c r="I602" i="1"/>
  <c r="C601" i="1"/>
  <c r="C600" i="1"/>
  <c r="V599" i="1"/>
  <c r="N599" i="1"/>
  <c r="I599" i="1"/>
  <c r="C598" i="1"/>
  <c r="C597" i="1"/>
  <c r="V596" i="1"/>
  <c r="N596" i="1"/>
  <c r="O596" i="1" s="1"/>
  <c r="I596" i="1"/>
  <c r="C595" i="1"/>
  <c r="C594" i="1"/>
  <c r="V593" i="1"/>
  <c r="N593" i="1"/>
  <c r="I593" i="1"/>
  <c r="C592" i="1"/>
  <c r="C591" i="1"/>
  <c r="V590" i="1"/>
  <c r="N590" i="1"/>
  <c r="I590" i="1"/>
  <c r="C589" i="1"/>
  <c r="C588" i="1"/>
  <c r="V587" i="1"/>
  <c r="N587" i="1"/>
  <c r="I587" i="1"/>
  <c r="C586" i="1"/>
  <c r="C585" i="1"/>
  <c r="V584" i="1"/>
  <c r="N584" i="1"/>
  <c r="O584" i="1" s="1"/>
  <c r="I584" i="1"/>
  <c r="C583" i="1"/>
  <c r="C582" i="1"/>
  <c r="V581" i="1"/>
  <c r="N581" i="1"/>
  <c r="I581" i="1"/>
  <c r="C580" i="1"/>
  <c r="C579" i="1"/>
  <c r="V578" i="1"/>
  <c r="N578" i="1"/>
  <c r="I578" i="1"/>
  <c r="C577" i="1"/>
  <c r="C576" i="1"/>
  <c r="V575" i="1"/>
  <c r="N575" i="1"/>
  <c r="I575" i="1"/>
  <c r="C574" i="1"/>
  <c r="C573" i="1"/>
  <c r="V572" i="1"/>
  <c r="N572" i="1"/>
  <c r="I572" i="1"/>
  <c r="C571" i="1"/>
  <c r="C570" i="1"/>
  <c r="V569" i="1"/>
  <c r="N569" i="1"/>
  <c r="I569" i="1"/>
  <c r="C568" i="1"/>
  <c r="C567" i="1"/>
  <c r="V566" i="1"/>
  <c r="N566" i="1"/>
  <c r="I566" i="1"/>
  <c r="C565" i="1"/>
  <c r="C564" i="1"/>
  <c r="V563" i="1"/>
  <c r="N563" i="1"/>
  <c r="I563" i="1"/>
  <c r="C562" i="1"/>
  <c r="C561" i="1"/>
  <c r="V560" i="1"/>
  <c r="N560" i="1"/>
  <c r="I560" i="1"/>
  <c r="C559" i="1"/>
  <c r="C558" i="1"/>
  <c r="V557" i="1"/>
  <c r="N557" i="1"/>
  <c r="I557" i="1"/>
  <c r="C556" i="1"/>
  <c r="C555" i="1"/>
  <c r="V554" i="1"/>
  <c r="N554" i="1"/>
  <c r="I554" i="1"/>
  <c r="C553" i="1"/>
  <c r="C552" i="1"/>
  <c r="V551" i="1"/>
  <c r="N551" i="1"/>
  <c r="I551" i="1"/>
  <c r="C550" i="1"/>
  <c r="C549" i="1"/>
  <c r="V548" i="1"/>
  <c r="N548" i="1"/>
  <c r="I548" i="1"/>
  <c r="C547" i="1"/>
  <c r="C546" i="1"/>
  <c r="V545" i="1"/>
  <c r="N545" i="1"/>
  <c r="I545" i="1"/>
  <c r="C544" i="1"/>
  <c r="C543" i="1"/>
  <c r="V542" i="1"/>
  <c r="N542" i="1"/>
  <c r="I542" i="1"/>
  <c r="C541" i="1"/>
  <c r="C540" i="1"/>
  <c r="V539" i="1"/>
  <c r="N539" i="1"/>
  <c r="I539" i="1"/>
  <c r="C538" i="1"/>
  <c r="C537" i="1"/>
  <c r="V536" i="1"/>
  <c r="N536" i="1"/>
  <c r="I536" i="1"/>
  <c r="C535" i="1"/>
  <c r="C534" i="1"/>
  <c r="V533" i="1"/>
  <c r="N533" i="1"/>
  <c r="I533" i="1"/>
  <c r="C532" i="1"/>
  <c r="C531" i="1"/>
  <c r="V530" i="1"/>
  <c r="N530" i="1"/>
  <c r="I530" i="1"/>
  <c r="C529" i="1"/>
  <c r="C528" i="1"/>
  <c r="V527" i="1"/>
  <c r="N527" i="1"/>
  <c r="I527" i="1"/>
  <c r="C526" i="1"/>
  <c r="C525" i="1"/>
  <c r="V524" i="1"/>
  <c r="N524" i="1"/>
  <c r="I524" i="1"/>
  <c r="C523" i="1"/>
  <c r="C522" i="1"/>
  <c r="V521" i="1"/>
  <c r="N521" i="1"/>
  <c r="I521" i="1"/>
  <c r="C520" i="1"/>
  <c r="C519" i="1"/>
  <c r="V518" i="1"/>
  <c r="N518" i="1"/>
  <c r="I518" i="1"/>
  <c r="C517" i="1"/>
  <c r="C516" i="1"/>
  <c r="V515" i="1"/>
  <c r="N515" i="1"/>
  <c r="I515" i="1"/>
  <c r="C514" i="1"/>
  <c r="C513" i="1"/>
  <c r="V512" i="1"/>
  <c r="N512" i="1"/>
  <c r="I512" i="1"/>
  <c r="C511" i="1"/>
  <c r="C510" i="1"/>
  <c r="V509" i="1"/>
  <c r="N509" i="1"/>
  <c r="I509" i="1"/>
  <c r="C508" i="1"/>
  <c r="C507" i="1"/>
  <c r="V506" i="1"/>
  <c r="N506" i="1"/>
  <c r="I506" i="1"/>
  <c r="C505" i="1"/>
  <c r="C504" i="1"/>
  <c r="V503" i="1"/>
  <c r="N503" i="1"/>
  <c r="I503" i="1"/>
  <c r="C502" i="1"/>
  <c r="C501" i="1"/>
  <c r="V500" i="1"/>
  <c r="N500" i="1"/>
  <c r="I500" i="1"/>
  <c r="C499" i="1"/>
  <c r="C498" i="1"/>
  <c r="V497" i="1"/>
  <c r="N497" i="1"/>
  <c r="I497" i="1"/>
  <c r="C496" i="1"/>
  <c r="C495" i="1"/>
  <c r="V494" i="1"/>
  <c r="N494" i="1"/>
  <c r="I494" i="1"/>
  <c r="C493" i="1"/>
  <c r="C492" i="1"/>
  <c r="V491" i="1"/>
  <c r="N491" i="1"/>
  <c r="I491" i="1"/>
  <c r="C490" i="1"/>
  <c r="C489" i="1"/>
  <c r="V488" i="1"/>
  <c r="N488" i="1"/>
  <c r="I488" i="1"/>
  <c r="C487" i="1"/>
  <c r="C486" i="1"/>
  <c r="V485" i="1"/>
  <c r="N485" i="1"/>
  <c r="I485" i="1"/>
  <c r="C484" i="1"/>
  <c r="C483" i="1"/>
  <c r="V482" i="1"/>
  <c r="N482" i="1"/>
  <c r="I482" i="1"/>
  <c r="C481" i="1"/>
  <c r="C480" i="1"/>
  <c r="V479" i="1"/>
  <c r="N479" i="1"/>
  <c r="I479" i="1"/>
  <c r="C478" i="1"/>
  <c r="C477" i="1"/>
  <c r="V476" i="1"/>
  <c r="N476" i="1"/>
  <c r="I476" i="1"/>
  <c r="C475" i="1"/>
  <c r="C474" i="1"/>
  <c r="V473" i="1"/>
  <c r="N473" i="1"/>
  <c r="I473" i="1"/>
  <c r="C472" i="1"/>
  <c r="C471" i="1"/>
  <c r="V470" i="1"/>
  <c r="N470" i="1"/>
  <c r="I470" i="1"/>
  <c r="C469" i="1"/>
  <c r="C468" i="1"/>
  <c r="V467" i="1"/>
  <c r="N467" i="1"/>
  <c r="I467" i="1"/>
  <c r="C466" i="1"/>
  <c r="C465" i="1"/>
  <c r="V464" i="1"/>
  <c r="N464" i="1"/>
  <c r="I464" i="1"/>
  <c r="C463" i="1"/>
  <c r="C462" i="1"/>
  <c r="V461" i="1"/>
  <c r="N461" i="1"/>
  <c r="I461" i="1"/>
  <c r="C460" i="1"/>
  <c r="C459" i="1"/>
  <c r="V458" i="1"/>
  <c r="N458" i="1"/>
  <c r="I458" i="1"/>
  <c r="C457" i="1"/>
  <c r="C456" i="1"/>
  <c r="V455" i="1"/>
  <c r="N455" i="1"/>
  <c r="I455" i="1"/>
  <c r="C454" i="1"/>
  <c r="C453" i="1"/>
  <c r="V452" i="1"/>
  <c r="N452" i="1"/>
  <c r="I452" i="1"/>
  <c r="C451" i="1"/>
  <c r="C450" i="1"/>
  <c r="V449" i="1"/>
  <c r="N449" i="1"/>
  <c r="I449" i="1"/>
  <c r="C448" i="1"/>
  <c r="C447" i="1"/>
  <c r="V446" i="1"/>
  <c r="N446" i="1"/>
  <c r="I446" i="1"/>
  <c r="C445" i="1"/>
  <c r="C444" i="1"/>
  <c r="V443" i="1"/>
  <c r="N443" i="1"/>
  <c r="I443" i="1"/>
  <c r="C442" i="1"/>
  <c r="C441" i="1"/>
  <c r="V440" i="1"/>
  <c r="N440" i="1"/>
  <c r="I440" i="1"/>
  <c r="C439" i="1"/>
  <c r="C438" i="1"/>
  <c r="V437" i="1"/>
  <c r="N437" i="1"/>
  <c r="I437" i="1"/>
  <c r="C436" i="1"/>
  <c r="C435" i="1"/>
  <c r="V434" i="1"/>
  <c r="N434" i="1"/>
  <c r="I434" i="1"/>
  <c r="C433" i="1"/>
  <c r="C432" i="1"/>
  <c r="V431" i="1"/>
  <c r="N431" i="1"/>
  <c r="I431" i="1"/>
  <c r="C430" i="1"/>
  <c r="C429" i="1"/>
  <c r="V428" i="1"/>
  <c r="N428" i="1"/>
  <c r="I428" i="1"/>
  <c r="C427" i="1"/>
  <c r="C426" i="1"/>
  <c r="V425" i="1"/>
  <c r="N425" i="1"/>
  <c r="I425" i="1"/>
  <c r="C424" i="1"/>
  <c r="C423" i="1"/>
  <c r="V422" i="1"/>
  <c r="N422" i="1"/>
  <c r="I422" i="1"/>
  <c r="C421" i="1"/>
  <c r="C420" i="1"/>
  <c r="V419" i="1"/>
  <c r="N419" i="1"/>
  <c r="I419" i="1"/>
  <c r="C418" i="1"/>
  <c r="C417" i="1"/>
  <c r="V416" i="1"/>
  <c r="N416" i="1"/>
  <c r="I416" i="1"/>
  <c r="C415" i="1"/>
  <c r="C414" i="1"/>
  <c r="V413" i="1"/>
  <c r="N413" i="1"/>
  <c r="I413" i="1"/>
  <c r="C412" i="1"/>
  <c r="C411" i="1"/>
  <c r="V410" i="1"/>
  <c r="N410" i="1"/>
  <c r="I410" i="1"/>
  <c r="C409" i="1"/>
  <c r="C408" i="1"/>
  <c r="V407" i="1"/>
  <c r="N407" i="1"/>
  <c r="I407" i="1"/>
  <c r="C406" i="1"/>
  <c r="C405" i="1"/>
  <c r="V404" i="1"/>
  <c r="N404" i="1"/>
  <c r="I404" i="1"/>
  <c r="C403" i="1"/>
  <c r="C402" i="1"/>
  <c r="V401" i="1"/>
  <c r="N401" i="1"/>
  <c r="I401" i="1"/>
  <c r="C400" i="1"/>
  <c r="C399" i="1"/>
  <c r="V398" i="1"/>
  <c r="N398" i="1"/>
  <c r="I398" i="1"/>
  <c r="C397" i="1"/>
  <c r="C396" i="1"/>
  <c r="V395" i="1"/>
  <c r="N395" i="1"/>
  <c r="I395" i="1"/>
  <c r="C394" i="1"/>
  <c r="C393" i="1"/>
  <c r="V392" i="1"/>
  <c r="N392" i="1"/>
  <c r="I392" i="1"/>
  <c r="C391" i="1"/>
  <c r="C390" i="1"/>
  <c r="V389" i="1"/>
  <c r="N389" i="1"/>
  <c r="I389" i="1"/>
  <c r="C388" i="1"/>
  <c r="C387" i="1"/>
  <c r="V386" i="1"/>
  <c r="N386" i="1"/>
  <c r="I386" i="1"/>
  <c r="C385" i="1"/>
  <c r="C384" i="1"/>
  <c r="V383" i="1"/>
  <c r="N383" i="1"/>
  <c r="I383" i="1"/>
  <c r="C382" i="1"/>
  <c r="C381" i="1"/>
  <c r="V380" i="1"/>
  <c r="N380" i="1"/>
  <c r="I380" i="1"/>
  <c r="C379" i="1"/>
  <c r="C378" i="1"/>
  <c r="V377" i="1"/>
  <c r="N377" i="1"/>
  <c r="I377" i="1"/>
  <c r="C376" i="1"/>
  <c r="C375" i="1"/>
  <c r="V374" i="1"/>
  <c r="N374" i="1"/>
  <c r="I374" i="1"/>
  <c r="C373" i="1"/>
  <c r="C372" i="1"/>
  <c r="V371" i="1"/>
  <c r="N371" i="1"/>
  <c r="I371" i="1"/>
  <c r="C370" i="1"/>
  <c r="C369" i="1"/>
  <c r="V368" i="1"/>
  <c r="N368" i="1"/>
  <c r="I368" i="1"/>
  <c r="C367" i="1"/>
  <c r="C366" i="1"/>
  <c r="V365" i="1"/>
  <c r="N365" i="1"/>
  <c r="I365" i="1"/>
  <c r="C364" i="1"/>
  <c r="C363" i="1"/>
  <c r="V362" i="1"/>
  <c r="N362" i="1"/>
  <c r="I362" i="1"/>
  <c r="C361" i="1"/>
  <c r="C360" i="1"/>
  <c r="V359" i="1"/>
  <c r="N359" i="1"/>
  <c r="I359" i="1"/>
  <c r="C358" i="1"/>
  <c r="C357" i="1"/>
  <c r="V356" i="1"/>
  <c r="N356" i="1"/>
  <c r="I356" i="1"/>
  <c r="C355" i="1"/>
  <c r="C354" i="1"/>
  <c r="V353" i="1"/>
  <c r="N353" i="1"/>
  <c r="I353" i="1"/>
  <c r="C352" i="1"/>
  <c r="C351" i="1"/>
  <c r="V350" i="1"/>
  <c r="N350" i="1"/>
  <c r="I350" i="1"/>
  <c r="C349" i="1"/>
  <c r="C348" i="1"/>
  <c r="V347" i="1"/>
  <c r="N347" i="1"/>
  <c r="I347" i="1"/>
  <c r="C346" i="1"/>
  <c r="C345" i="1"/>
  <c r="V344" i="1"/>
  <c r="N344" i="1"/>
  <c r="I344" i="1"/>
  <c r="C343" i="1"/>
  <c r="C342" i="1"/>
  <c r="V341" i="1"/>
  <c r="N341" i="1"/>
  <c r="I341" i="1"/>
  <c r="C340" i="1"/>
  <c r="C339" i="1"/>
  <c r="V338" i="1"/>
  <c r="N338" i="1"/>
  <c r="I338" i="1"/>
  <c r="C337" i="1"/>
  <c r="C336" i="1"/>
  <c r="V335" i="1"/>
  <c r="N335" i="1"/>
  <c r="I335" i="1"/>
  <c r="C334" i="1"/>
  <c r="C333" i="1"/>
  <c r="V332" i="1"/>
  <c r="N332" i="1"/>
  <c r="I332" i="1"/>
  <c r="C331" i="1"/>
  <c r="C330" i="1"/>
  <c r="V329" i="1"/>
  <c r="N329" i="1"/>
  <c r="I329" i="1"/>
  <c r="C328" i="1"/>
  <c r="C327" i="1"/>
  <c r="V326" i="1"/>
  <c r="N326" i="1"/>
  <c r="I326" i="1"/>
  <c r="C325" i="1"/>
  <c r="C324" i="1"/>
  <c r="V323" i="1"/>
  <c r="N323" i="1"/>
  <c r="I323" i="1"/>
  <c r="C322" i="1"/>
  <c r="C321" i="1"/>
  <c r="V320" i="1"/>
  <c r="N320" i="1"/>
  <c r="I320" i="1"/>
  <c r="C319" i="1"/>
  <c r="C318" i="1"/>
  <c r="V317" i="1"/>
  <c r="N317" i="1"/>
  <c r="I317" i="1"/>
  <c r="C316" i="1"/>
  <c r="C315" i="1"/>
  <c r="V314" i="1"/>
  <c r="N314" i="1"/>
  <c r="I314" i="1"/>
  <c r="C313" i="1"/>
  <c r="C312" i="1"/>
  <c r="V311" i="1"/>
  <c r="N311" i="1"/>
  <c r="I311" i="1"/>
  <c r="C310" i="1"/>
  <c r="C309" i="1"/>
  <c r="V308" i="1"/>
  <c r="N308" i="1"/>
  <c r="I308" i="1"/>
  <c r="C307" i="1"/>
  <c r="C306" i="1"/>
  <c r="V305" i="1"/>
  <c r="N305" i="1"/>
  <c r="I305" i="1"/>
  <c r="C304" i="1"/>
  <c r="C303" i="1"/>
  <c r="V302" i="1"/>
  <c r="N302" i="1"/>
  <c r="I302" i="1"/>
  <c r="C301" i="1"/>
  <c r="C300" i="1"/>
  <c r="V299" i="1"/>
  <c r="N299" i="1"/>
  <c r="I299" i="1"/>
  <c r="C298" i="1"/>
  <c r="C297" i="1"/>
  <c r="V296" i="1"/>
  <c r="N296" i="1"/>
  <c r="I296" i="1"/>
  <c r="C295" i="1"/>
  <c r="C294" i="1"/>
  <c r="V293" i="1"/>
  <c r="N293" i="1"/>
  <c r="I293" i="1"/>
  <c r="C292" i="1"/>
  <c r="C291" i="1"/>
  <c r="V290" i="1"/>
  <c r="N290" i="1"/>
  <c r="I290" i="1"/>
  <c r="C289" i="1"/>
  <c r="C288" i="1"/>
  <c r="V287" i="1"/>
  <c r="N287" i="1"/>
  <c r="I287" i="1"/>
  <c r="C286" i="1"/>
  <c r="C285" i="1"/>
  <c r="V284" i="1"/>
  <c r="N284" i="1"/>
  <c r="I284" i="1"/>
  <c r="C283" i="1"/>
  <c r="C282" i="1"/>
  <c r="V281" i="1"/>
  <c r="N281" i="1"/>
  <c r="I281" i="1"/>
  <c r="C280" i="1"/>
  <c r="C279" i="1"/>
  <c r="V278" i="1"/>
  <c r="N278" i="1"/>
  <c r="I278" i="1"/>
  <c r="C277" i="1"/>
  <c r="C276" i="1"/>
  <c r="V275" i="1"/>
  <c r="N275" i="1"/>
  <c r="I275" i="1"/>
  <c r="C274" i="1"/>
  <c r="C273" i="1"/>
  <c r="V272" i="1"/>
  <c r="N272" i="1"/>
  <c r="I272" i="1"/>
  <c r="C271" i="1"/>
  <c r="C270" i="1"/>
  <c r="V269" i="1"/>
  <c r="N269" i="1"/>
  <c r="I269" i="1"/>
  <c r="C268" i="1"/>
  <c r="C267" i="1"/>
  <c r="V266" i="1"/>
  <c r="N266" i="1"/>
  <c r="I266" i="1"/>
  <c r="C265" i="1"/>
  <c r="C264" i="1"/>
  <c r="V263" i="1"/>
  <c r="N263" i="1"/>
  <c r="I263" i="1"/>
  <c r="C262" i="1"/>
  <c r="C261" i="1"/>
  <c r="V260" i="1"/>
  <c r="N260" i="1"/>
  <c r="I260" i="1"/>
  <c r="C259" i="1"/>
  <c r="C258" i="1"/>
  <c r="V257" i="1"/>
  <c r="N257" i="1"/>
  <c r="I257" i="1"/>
  <c r="C256" i="1"/>
  <c r="C255" i="1"/>
  <c r="V254" i="1"/>
  <c r="N254" i="1"/>
  <c r="I254" i="1"/>
  <c r="C253" i="1"/>
  <c r="C252" i="1"/>
  <c r="V251" i="1"/>
  <c r="N251" i="1"/>
  <c r="I251" i="1"/>
  <c r="C250" i="1"/>
  <c r="C249" i="1"/>
  <c r="V248" i="1"/>
  <c r="N248" i="1"/>
  <c r="I248" i="1"/>
  <c r="C247" i="1"/>
  <c r="C246" i="1"/>
  <c r="V245" i="1"/>
  <c r="N245" i="1"/>
  <c r="I245" i="1"/>
  <c r="C244" i="1"/>
  <c r="C243" i="1"/>
  <c r="V242" i="1"/>
  <c r="N242" i="1"/>
  <c r="I242" i="1"/>
  <c r="C241" i="1"/>
  <c r="C240" i="1"/>
  <c r="V239" i="1"/>
  <c r="N239" i="1"/>
  <c r="I239" i="1"/>
  <c r="C238" i="1"/>
  <c r="C237" i="1"/>
  <c r="V236" i="1"/>
  <c r="N236" i="1"/>
  <c r="I236" i="1"/>
  <c r="C235" i="1"/>
  <c r="C234" i="1"/>
  <c r="V233" i="1"/>
  <c r="N233" i="1"/>
  <c r="I233" i="1"/>
  <c r="C232" i="1"/>
  <c r="C231" i="1"/>
  <c r="V230" i="1"/>
  <c r="N230" i="1"/>
  <c r="I230" i="1"/>
  <c r="C229" i="1"/>
  <c r="C228" i="1"/>
  <c r="V227" i="1"/>
  <c r="N227" i="1"/>
  <c r="I227" i="1"/>
  <c r="C226" i="1"/>
  <c r="C225" i="1"/>
  <c r="V224" i="1"/>
  <c r="N224" i="1"/>
  <c r="I224" i="1"/>
  <c r="C223" i="1"/>
  <c r="C222" i="1"/>
  <c r="V221" i="1"/>
  <c r="N221" i="1"/>
  <c r="I221" i="1"/>
  <c r="C220" i="1"/>
  <c r="C219" i="1"/>
  <c r="V218" i="1"/>
  <c r="N218" i="1"/>
  <c r="I218" i="1"/>
  <c r="C217" i="1"/>
  <c r="C216" i="1"/>
  <c r="V215" i="1"/>
  <c r="N215" i="1"/>
  <c r="I215" i="1"/>
  <c r="C214" i="1"/>
  <c r="C213" i="1"/>
  <c r="V212" i="1"/>
  <c r="N212" i="1"/>
  <c r="I212" i="1"/>
  <c r="C211" i="1"/>
  <c r="C210" i="1"/>
  <c r="V209" i="1"/>
  <c r="N209" i="1"/>
  <c r="I209" i="1"/>
  <c r="C208" i="1"/>
  <c r="C207" i="1"/>
  <c r="V206" i="1"/>
  <c r="N206" i="1"/>
  <c r="I206" i="1"/>
  <c r="C205" i="1"/>
  <c r="C204" i="1"/>
  <c r="V203" i="1"/>
  <c r="N203" i="1"/>
  <c r="I203" i="1"/>
  <c r="C202" i="1"/>
  <c r="C201" i="1"/>
  <c r="V200" i="1"/>
  <c r="N200" i="1"/>
  <c r="I200" i="1"/>
  <c r="C199" i="1"/>
  <c r="C198" i="1"/>
  <c r="V197" i="1"/>
  <c r="N197" i="1"/>
  <c r="I197" i="1"/>
  <c r="C196" i="1"/>
  <c r="C195" i="1"/>
  <c r="V194" i="1"/>
  <c r="N194" i="1"/>
  <c r="I194" i="1"/>
  <c r="C193" i="1"/>
  <c r="C192" i="1"/>
  <c r="V191" i="1"/>
  <c r="N191" i="1"/>
  <c r="I191" i="1"/>
  <c r="C190" i="1"/>
  <c r="C189" i="1"/>
  <c r="V188" i="1"/>
  <c r="N188" i="1"/>
  <c r="I188" i="1"/>
  <c r="C187" i="1"/>
  <c r="C186" i="1"/>
  <c r="V185" i="1"/>
  <c r="N185" i="1"/>
  <c r="I185" i="1"/>
  <c r="C184" i="1"/>
  <c r="C183" i="1"/>
  <c r="V182" i="1"/>
  <c r="N182" i="1"/>
  <c r="I182" i="1"/>
  <c r="C181" i="1"/>
  <c r="C180" i="1"/>
  <c r="V179" i="1"/>
  <c r="N179" i="1"/>
  <c r="I179" i="1"/>
  <c r="C178" i="1"/>
  <c r="C177" i="1"/>
  <c r="V176" i="1"/>
  <c r="N176" i="1"/>
  <c r="I176" i="1"/>
  <c r="C175" i="1"/>
  <c r="C174" i="1"/>
  <c r="V173" i="1"/>
  <c r="N173" i="1"/>
  <c r="I173" i="1"/>
  <c r="C172" i="1"/>
  <c r="C171" i="1"/>
  <c r="V170" i="1"/>
  <c r="N170" i="1"/>
  <c r="I170" i="1"/>
  <c r="C169" i="1"/>
  <c r="C168" i="1"/>
  <c r="V167" i="1"/>
  <c r="N167" i="1"/>
  <c r="I167" i="1"/>
  <c r="C166" i="1"/>
  <c r="C165" i="1"/>
  <c r="V164" i="1"/>
  <c r="N164" i="1"/>
  <c r="I164" i="1"/>
  <c r="C163" i="1"/>
  <c r="C162" i="1"/>
  <c r="V161" i="1"/>
  <c r="N161" i="1"/>
  <c r="I161" i="1"/>
  <c r="C160" i="1"/>
  <c r="C159" i="1"/>
  <c r="V158" i="1"/>
  <c r="N158" i="1"/>
  <c r="I158" i="1"/>
  <c r="C157" i="1"/>
  <c r="C156" i="1"/>
  <c r="V155" i="1"/>
  <c r="N155" i="1"/>
  <c r="I155" i="1"/>
  <c r="C154" i="1"/>
  <c r="C153" i="1"/>
  <c r="V152" i="1"/>
  <c r="N152" i="1"/>
  <c r="I152" i="1"/>
  <c r="C151" i="1"/>
  <c r="C150" i="1"/>
  <c r="V149" i="1"/>
  <c r="N149" i="1"/>
  <c r="I149" i="1"/>
  <c r="C148" i="1"/>
  <c r="C147" i="1"/>
  <c r="V146" i="1"/>
  <c r="N146" i="1"/>
  <c r="I146" i="1"/>
  <c r="C145" i="1"/>
  <c r="C144" i="1"/>
  <c r="V143" i="1"/>
  <c r="N143" i="1"/>
  <c r="I143" i="1"/>
  <c r="C142" i="1"/>
  <c r="C141" i="1"/>
  <c r="V140" i="1"/>
  <c r="N140" i="1"/>
  <c r="I140" i="1"/>
  <c r="C139" i="1"/>
  <c r="C138" i="1"/>
  <c r="V137" i="1"/>
  <c r="N137" i="1"/>
  <c r="I137" i="1"/>
  <c r="C136" i="1"/>
  <c r="C135" i="1"/>
  <c r="V134" i="1"/>
  <c r="N134" i="1"/>
  <c r="I134" i="1"/>
  <c r="C133" i="1"/>
  <c r="C132" i="1"/>
  <c r="V131" i="1"/>
  <c r="N131" i="1"/>
  <c r="I131" i="1"/>
  <c r="C130" i="1"/>
  <c r="C129" i="1"/>
  <c r="V128" i="1"/>
  <c r="N128" i="1"/>
  <c r="I128" i="1"/>
  <c r="C127" i="1"/>
  <c r="C126" i="1"/>
  <c r="V125" i="1"/>
  <c r="N125" i="1"/>
  <c r="I125" i="1"/>
  <c r="C124" i="1"/>
  <c r="C123" i="1"/>
  <c r="V122" i="1"/>
  <c r="N122" i="1"/>
  <c r="I122" i="1"/>
  <c r="C121" i="1"/>
  <c r="C120" i="1"/>
  <c r="V119" i="1"/>
  <c r="N119" i="1"/>
  <c r="I119" i="1"/>
  <c r="C118" i="1"/>
  <c r="C117" i="1"/>
  <c r="V116" i="1"/>
  <c r="N116" i="1"/>
  <c r="I116" i="1"/>
  <c r="C115" i="1"/>
  <c r="C114" i="1"/>
  <c r="V113" i="1"/>
  <c r="N113" i="1"/>
  <c r="I113" i="1"/>
  <c r="C112" i="1"/>
  <c r="C111" i="1"/>
  <c r="V110" i="1"/>
  <c r="N110" i="1"/>
  <c r="I110" i="1"/>
  <c r="C109" i="1"/>
  <c r="C108" i="1"/>
  <c r="V107" i="1"/>
  <c r="N107" i="1"/>
  <c r="I107" i="1"/>
  <c r="C106" i="1"/>
  <c r="C105" i="1"/>
  <c r="V104" i="1"/>
  <c r="N104" i="1"/>
  <c r="I104" i="1"/>
  <c r="C103" i="1"/>
  <c r="C102" i="1"/>
  <c r="V101" i="1"/>
  <c r="N101" i="1"/>
  <c r="I101" i="1"/>
  <c r="C100" i="1"/>
  <c r="C99" i="1"/>
  <c r="V98" i="1"/>
  <c r="N98" i="1"/>
  <c r="I98" i="1"/>
  <c r="C97" i="1"/>
  <c r="C96" i="1"/>
  <c r="V95" i="1"/>
  <c r="N95" i="1"/>
  <c r="I95" i="1"/>
  <c r="C94" i="1"/>
  <c r="C93" i="1"/>
  <c r="V92" i="1"/>
  <c r="N92" i="1"/>
  <c r="I92" i="1"/>
  <c r="C91" i="1"/>
  <c r="C90" i="1"/>
  <c r="V89" i="1"/>
  <c r="N89" i="1"/>
  <c r="I89" i="1"/>
  <c r="C88" i="1"/>
  <c r="C87" i="1"/>
  <c r="V86" i="1"/>
  <c r="N86" i="1"/>
  <c r="I86" i="1"/>
  <c r="C85" i="1"/>
  <c r="C84" i="1"/>
  <c r="V83" i="1"/>
  <c r="N83" i="1"/>
  <c r="I83" i="1"/>
  <c r="C82" i="1"/>
  <c r="C81" i="1"/>
  <c r="V80" i="1"/>
  <c r="N80" i="1"/>
  <c r="I80" i="1"/>
  <c r="C79" i="1"/>
  <c r="C78" i="1"/>
  <c r="V77" i="1"/>
  <c r="N77" i="1"/>
  <c r="I77" i="1"/>
  <c r="C76" i="1"/>
  <c r="C75" i="1"/>
  <c r="V74" i="1"/>
  <c r="N74" i="1"/>
  <c r="I74" i="1"/>
  <c r="C73" i="1"/>
  <c r="C72" i="1"/>
  <c r="V71" i="1"/>
  <c r="N71" i="1"/>
  <c r="I71" i="1"/>
  <c r="C70" i="1"/>
  <c r="C69" i="1"/>
  <c r="V68" i="1"/>
  <c r="N68" i="1"/>
  <c r="I68" i="1"/>
  <c r="C67" i="1"/>
  <c r="C66" i="1"/>
  <c r="V65" i="1"/>
  <c r="N65" i="1"/>
  <c r="I65" i="1"/>
  <c r="C64" i="1"/>
  <c r="C63" i="1"/>
  <c r="V62" i="1"/>
  <c r="N62" i="1"/>
  <c r="I62" i="1"/>
  <c r="C61" i="1"/>
  <c r="C60" i="1"/>
  <c r="V59" i="1"/>
  <c r="N59" i="1"/>
  <c r="I59" i="1"/>
  <c r="C58" i="1"/>
  <c r="C57" i="1"/>
  <c r="V56" i="1"/>
  <c r="N56" i="1"/>
  <c r="I56" i="1"/>
  <c r="C55" i="1"/>
  <c r="C54" i="1"/>
  <c r="V53" i="1"/>
  <c r="N53" i="1"/>
  <c r="I53" i="1"/>
  <c r="C52" i="1"/>
  <c r="C51" i="1"/>
  <c r="V50" i="1"/>
  <c r="N50" i="1"/>
  <c r="I50" i="1"/>
  <c r="C49" i="1"/>
  <c r="C48" i="1"/>
  <c r="V47" i="1"/>
  <c r="N47" i="1"/>
  <c r="I47" i="1"/>
  <c r="C46" i="1"/>
  <c r="C45" i="1"/>
  <c r="V44" i="1"/>
  <c r="N44" i="1"/>
  <c r="I44" i="1"/>
  <c r="C43" i="1"/>
  <c r="C42" i="1"/>
  <c r="V41" i="1"/>
  <c r="N41" i="1"/>
  <c r="I41" i="1"/>
  <c r="C40" i="1"/>
  <c r="C39" i="1"/>
  <c r="V38" i="1"/>
  <c r="N38" i="1"/>
  <c r="I38" i="1"/>
  <c r="C37" i="1"/>
  <c r="C36" i="1"/>
  <c r="V35" i="1"/>
  <c r="N35" i="1"/>
  <c r="I35" i="1"/>
  <c r="C34" i="1"/>
  <c r="C33" i="1"/>
  <c r="V32" i="1"/>
  <c r="N32" i="1"/>
  <c r="I32" i="1"/>
  <c r="C31" i="1"/>
  <c r="C30" i="1"/>
  <c r="V29" i="1"/>
  <c r="N29" i="1"/>
  <c r="I29" i="1"/>
  <c r="C28" i="1"/>
  <c r="C27" i="1"/>
  <c r="V26" i="1"/>
  <c r="N26" i="1"/>
  <c r="I26" i="1"/>
  <c r="C25" i="1"/>
  <c r="C24" i="1"/>
  <c r="V23" i="1"/>
  <c r="N23" i="1"/>
  <c r="I23" i="1"/>
  <c r="C22" i="1"/>
  <c r="C21" i="1"/>
  <c r="B14" i="1"/>
  <c r="U19" i="1"/>
  <c r="T19" i="1"/>
  <c r="S19" i="1"/>
  <c r="R19" i="1"/>
  <c r="Q19" i="1"/>
  <c r="M19" i="1"/>
  <c r="L19" i="1"/>
  <c r="K19" i="1"/>
  <c r="H19" i="1"/>
  <c r="G19" i="1"/>
  <c r="F19" i="1"/>
  <c r="U18" i="1"/>
  <c r="T18" i="1"/>
  <c r="S18" i="1"/>
  <c r="R18" i="1"/>
  <c r="Q18" i="1"/>
  <c r="M18" i="1"/>
  <c r="L18" i="1"/>
  <c r="K18" i="1"/>
  <c r="H18" i="1"/>
  <c r="G18" i="1"/>
  <c r="F18" i="1"/>
  <c r="A18" i="1"/>
  <c r="U616" i="1"/>
  <c r="T616" i="1"/>
  <c r="S616" i="1"/>
  <c r="R616" i="1"/>
  <c r="Q616" i="1"/>
  <c r="M616" i="1"/>
  <c r="L616" i="1"/>
  <c r="K616" i="1"/>
  <c r="H616" i="1"/>
  <c r="G616" i="1"/>
  <c r="F616" i="1"/>
  <c r="U615" i="1"/>
  <c r="T615" i="1"/>
  <c r="S615" i="1"/>
  <c r="R615" i="1"/>
  <c r="Q615" i="1"/>
  <c r="M615" i="1"/>
  <c r="L615" i="1"/>
  <c r="K615" i="1"/>
  <c r="H615" i="1"/>
  <c r="G615" i="1"/>
  <c r="F615" i="1"/>
  <c r="U613" i="1"/>
  <c r="T613" i="1"/>
  <c r="S613" i="1"/>
  <c r="R613" i="1"/>
  <c r="Q613" i="1"/>
  <c r="M613" i="1"/>
  <c r="L613" i="1"/>
  <c r="K613" i="1"/>
  <c r="H613" i="1"/>
  <c r="G613" i="1"/>
  <c r="F613" i="1"/>
  <c r="U612" i="1"/>
  <c r="T612" i="1"/>
  <c r="S612" i="1"/>
  <c r="R612" i="1"/>
  <c r="Q612" i="1"/>
  <c r="M612" i="1"/>
  <c r="L612" i="1"/>
  <c r="K612" i="1"/>
  <c r="H612" i="1"/>
  <c r="G612" i="1"/>
  <c r="F612" i="1"/>
  <c r="U610" i="1"/>
  <c r="T610" i="1"/>
  <c r="S610" i="1"/>
  <c r="R610" i="1"/>
  <c r="Q610" i="1"/>
  <c r="M610" i="1"/>
  <c r="L610" i="1"/>
  <c r="K610" i="1"/>
  <c r="H610" i="1"/>
  <c r="G610" i="1"/>
  <c r="F610" i="1"/>
  <c r="U609" i="1"/>
  <c r="T609" i="1"/>
  <c r="S609" i="1"/>
  <c r="R609" i="1"/>
  <c r="Q609" i="1"/>
  <c r="M609" i="1"/>
  <c r="L609" i="1"/>
  <c r="K609" i="1"/>
  <c r="H609" i="1"/>
  <c r="G609" i="1"/>
  <c r="F609" i="1"/>
  <c r="U607" i="1"/>
  <c r="T607" i="1"/>
  <c r="S607" i="1"/>
  <c r="R607" i="1"/>
  <c r="Q607" i="1"/>
  <c r="M607" i="1"/>
  <c r="L607" i="1"/>
  <c r="K607" i="1"/>
  <c r="H607" i="1"/>
  <c r="G607" i="1"/>
  <c r="F607" i="1"/>
  <c r="U606" i="1"/>
  <c r="T606" i="1"/>
  <c r="S606" i="1"/>
  <c r="R606" i="1"/>
  <c r="Q606" i="1"/>
  <c r="M606" i="1"/>
  <c r="L606" i="1"/>
  <c r="K606" i="1"/>
  <c r="H606" i="1"/>
  <c r="G606" i="1"/>
  <c r="F606" i="1"/>
  <c r="U604" i="1"/>
  <c r="T604" i="1"/>
  <c r="S604" i="1"/>
  <c r="R604" i="1"/>
  <c r="Q604" i="1"/>
  <c r="M604" i="1"/>
  <c r="L604" i="1"/>
  <c r="K604" i="1"/>
  <c r="H604" i="1"/>
  <c r="G604" i="1"/>
  <c r="F604" i="1"/>
  <c r="U603" i="1"/>
  <c r="T603" i="1"/>
  <c r="S603" i="1"/>
  <c r="R603" i="1"/>
  <c r="Q603" i="1"/>
  <c r="M603" i="1"/>
  <c r="L603" i="1"/>
  <c r="K603" i="1"/>
  <c r="H603" i="1"/>
  <c r="G603" i="1"/>
  <c r="F603" i="1"/>
  <c r="U601" i="1"/>
  <c r="T601" i="1"/>
  <c r="S601" i="1"/>
  <c r="R601" i="1"/>
  <c r="Q601" i="1"/>
  <c r="M601" i="1"/>
  <c r="L601" i="1"/>
  <c r="K601" i="1"/>
  <c r="H601" i="1"/>
  <c r="G601" i="1"/>
  <c r="F601" i="1"/>
  <c r="U600" i="1"/>
  <c r="T600" i="1"/>
  <c r="S600" i="1"/>
  <c r="R600" i="1"/>
  <c r="Q600" i="1"/>
  <c r="M600" i="1"/>
  <c r="L600" i="1"/>
  <c r="K600" i="1"/>
  <c r="H600" i="1"/>
  <c r="G600" i="1"/>
  <c r="F600" i="1"/>
  <c r="U598" i="1"/>
  <c r="T598" i="1"/>
  <c r="S598" i="1"/>
  <c r="R598" i="1"/>
  <c r="Q598" i="1"/>
  <c r="M598" i="1"/>
  <c r="L598" i="1"/>
  <c r="K598" i="1"/>
  <c r="H598" i="1"/>
  <c r="G598" i="1"/>
  <c r="F598" i="1"/>
  <c r="U597" i="1"/>
  <c r="T597" i="1"/>
  <c r="S597" i="1"/>
  <c r="R597" i="1"/>
  <c r="Q597" i="1"/>
  <c r="M597" i="1"/>
  <c r="L597" i="1"/>
  <c r="K597" i="1"/>
  <c r="H597" i="1"/>
  <c r="G597" i="1"/>
  <c r="F597" i="1"/>
  <c r="U595" i="1"/>
  <c r="T595" i="1"/>
  <c r="S595" i="1"/>
  <c r="R595" i="1"/>
  <c r="Q595" i="1"/>
  <c r="M595" i="1"/>
  <c r="L595" i="1"/>
  <c r="K595" i="1"/>
  <c r="H595" i="1"/>
  <c r="G595" i="1"/>
  <c r="F595" i="1"/>
  <c r="U594" i="1"/>
  <c r="T594" i="1"/>
  <c r="S594" i="1"/>
  <c r="R594" i="1"/>
  <c r="Q594" i="1"/>
  <c r="M594" i="1"/>
  <c r="L594" i="1"/>
  <c r="K594" i="1"/>
  <c r="H594" i="1"/>
  <c r="G594" i="1"/>
  <c r="F594" i="1"/>
  <c r="U592" i="1"/>
  <c r="T592" i="1"/>
  <c r="S592" i="1"/>
  <c r="R592" i="1"/>
  <c r="Q592" i="1"/>
  <c r="M592" i="1"/>
  <c r="L592" i="1"/>
  <c r="K592" i="1"/>
  <c r="H592" i="1"/>
  <c r="G592" i="1"/>
  <c r="F592" i="1"/>
  <c r="U591" i="1"/>
  <c r="T591" i="1"/>
  <c r="S591" i="1"/>
  <c r="R591" i="1"/>
  <c r="Q591" i="1"/>
  <c r="M591" i="1"/>
  <c r="L591" i="1"/>
  <c r="K591" i="1"/>
  <c r="H591" i="1"/>
  <c r="G591" i="1"/>
  <c r="F591" i="1"/>
  <c r="U589" i="1"/>
  <c r="T589" i="1"/>
  <c r="S589" i="1"/>
  <c r="R589" i="1"/>
  <c r="Q589" i="1"/>
  <c r="M589" i="1"/>
  <c r="L589" i="1"/>
  <c r="K589" i="1"/>
  <c r="H589" i="1"/>
  <c r="G589" i="1"/>
  <c r="F589" i="1"/>
  <c r="U588" i="1"/>
  <c r="T588" i="1"/>
  <c r="S588" i="1"/>
  <c r="R588" i="1"/>
  <c r="Q588" i="1"/>
  <c r="M588" i="1"/>
  <c r="L588" i="1"/>
  <c r="K588" i="1"/>
  <c r="H588" i="1"/>
  <c r="G588" i="1"/>
  <c r="F588" i="1"/>
  <c r="U586" i="1"/>
  <c r="T586" i="1"/>
  <c r="S586" i="1"/>
  <c r="R586" i="1"/>
  <c r="Q586" i="1"/>
  <c r="M586" i="1"/>
  <c r="L586" i="1"/>
  <c r="K586" i="1"/>
  <c r="H586" i="1"/>
  <c r="G586" i="1"/>
  <c r="F586" i="1"/>
  <c r="U585" i="1"/>
  <c r="T585" i="1"/>
  <c r="S585" i="1"/>
  <c r="R585" i="1"/>
  <c r="Q585" i="1"/>
  <c r="M585" i="1"/>
  <c r="L585" i="1"/>
  <c r="K585" i="1"/>
  <c r="H585" i="1"/>
  <c r="G585" i="1"/>
  <c r="F585" i="1"/>
  <c r="U583" i="1"/>
  <c r="T583" i="1"/>
  <c r="S583" i="1"/>
  <c r="R583" i="1"/>
  <c r="Q583" i="1"/>
  <c r="M583" i="1"/>
  <c r="L583" i="1"/>
  <c r="K583" i="1"/>
  <c r="H583" i="1"/>
  <c r="G583" i="1"/>
  <c r="F583" i="1"/>
  <c r="U582" i="1"/>
  <c r="T582" i="1"/>
  <c r="S582" i="1"/>
  <c r="R582" i="1"/>
  <c r="Q582" i="1"/>
  <c r="M582" i="1"/>
  <c r="L582" i="1"/>
  <c r="K582" i="1"/>
  <c r="H582" i="1"/>
  <c r="G582" i="1"/>
  <c r="F582" i="1"/>
  <c r="U580" i="1"/>
  <c r="T580" i="1"/>
  <c r="S580" i="1"/>
  <c r="R580" i="1"/>
  <c r="Q580" i="1"/>
  <c r="M580" i="1"/>
  <c r="L580" i="1"/>
  <c r="K580" i="1"/>
  <c r="H580" i="1"/>
  <c r="G580" i="1"/>
  <c r="F580" i="1"/>
  <c r="U579" i="1"/>
  <c r="T579" i="1"/>
  <c r="S579" i="1"/>
  <c r="R579" i="1"/>
  <c r="Q579" i="1"/>
  <c r="M579" i="1"/>
  <c r="L579" i="1"/>
  <c r="K579" i="1"/>
  <c r="H579" i="1"/>
  <c r="G579" i="1"/>
  <c r="F579" i="1"/>
  <c r="U577" i="1"/>
  <c r="T577" i="1"/>
  <c r="S577" i="1"/>
  <c r="R577" i="1"/>
  <c r="Q577" i="1"/>
  <c r="M577" i="1"/>
  <c r="L577" i="1"/>
  <c r="K577" i="1"/>
  <c r="H577" i="1"/>
  <c r="G577" i="1"/>
  <c r="F577" i="1"/>
  <c r="U576" i="1"/>
  <c r="T576" i="1"/>
  <c r="S576" i="1"/>
  <c r="R576" i="1"/>
  <c r="Q576" i="1"/>
  <c r="M576" i="1"/>
  <c r="L576" i="1"/>
  <c r="K576" i="1"/>
  <c r="H576" i="1"/>
  <c r="G576" i="1"/>
  <c r="F576" i="1"/>
  <c r="U574" i="1"/>
  <c r="T574" i="1"/>
  <c r="S574" i="1"/>
  <c r="R574" i="1"/>
  <c r="Q574" i="1"/>
  <c r="M574" i="1"/>
  <c r="L574" i="1"/>
  <c r="K574" i="1"/>
  <c r="H574" i="1"/>
  <c r="G574" i="1"/>
  <c r="F574" i="1"/>
  <c r="U573" i="1"/>
  <c r="T573" i="1"/>
  <c r="S573" i="1"/>
  <c r="R573" i="1"/>
  <c r="Q573" i="1"/>
  <c r="M573" i="1"/>
  <c r="L573" i="1"/>
  <c r="K573" i="1"/>
  <c r="H573" i="1"/>
  <c r="G573" i="1"/>
  <c r="F573" i="1"/>
  <c r="U571" i="1"/>
  <c r="T571" i="1"/>
  <c r="S571" i="1"/>
  <c r="R571" i="1"/>
  <c r="Q571" i="1"/>
  <c r="M571" i="1"/>
  <c r="L571" i="1"/>
  <c r="K571" i="1"/>
  <c r="H571" i="1"/>
  <c r="G571" i="1"/>
  <c r="F571" i="1"/>
  <c r="U570" i="1"/>
  <c r="T570" i="1"/>
  <c r="S570" i="1"/>
  <c r="R570" i="1"/>
  <c r="Q570" i="1"/>
  <c r="M570" i="1"/>
  <c r="L570" i="1"/>
  <c r="K570" i="1"/>
  <c r="H570" i="1"/>
  <c r="G570" i="1"/>
  <c r="F570" i="1"/>
  <c r="U568" i="1"/>
  <c r="T568" i="1"/>
  <c r="S568" i="1"/>
  <c r="R568" i="1"/>
  <c r="Q568" i="1"/>
  <c r="M568" i="1"/>
  <c r="L568" i="1"/>
  <c r="K568" i="1"/>
  <c r="H568" i="1"/>
  <c r="G568" i="1"/>
  <c r="F568" i="1"/>
  <c r="U567" i="1"/>
  <c r="T567" i="1"/>
  <c r="S567" i="1"/>
  <c r="R567" i="1"/>
  <c r="Q567" i="1"/>
  <c r="M567" i="1"/>
  <c r="L567" i="1"/>
  <c r="K567" i="1"/>
  <c r="H567" i="1"/>
  <c r="G567" i="1"/>
  <c r="F567" i="1"/>
  <c r="U565" i="1"/>
  <c r="T565" i="1"/>
  <c r="S565" i="1"/>
  <c r="R565" i="1"/>
  <c r="Q565" i="1"/>
  <c r="M565" i="1"/>
  <c r="L565" i="1"/>
  <c r="K565" i="1"/>
  <c r="H565" i="1"/>
  <c r="G565" i="1"/>
  <c r="F565" i="1"/>
  <c r="U564" i="1"/>
  <c r="T564" i="1"/>
  <c r="S564" i="1"/>
  <c r="R564" i="1"/>
  <c r="Q564" i="1"/>
  <c r="M564" i="1"/>
  <c r="L564" i="1"/>
  <c r="K564" i="1"/>
  <c r="H564" i="1"/>
  <c r="G564" i="1"/>
  <c r="F564" i="1"/>
  <c r="U562" i="1"/>
  <c r="T562" i="1"/>
  <c r="S562" i="1"/>
  <c r="R562" i="1"/>
  <c r="Q562" i="1"/>
  <c r="M562" i="1"/>
  <c r="L562" i="1"/>
  <c r="K562" i="1"/>
  <c r="H562" i="1"/>
  <c r="G562" i="1"/>
  <c r="F562" i="1"/>
  <c r="U561" i="1"/>
  <c r="T561" i="1"/>
  <c r="S561" i="1"/>
  <c r="R561" i="1"/>
  <c r="Q561" i="1"/>
  <c r="M561" i="1"/>
  <c r="L561" i="1"/>
  <c r="K561" i="1"/>
  <c r="H561" i="1"/>
  <c r="G561" i="1"/>
  <c r="F561" i="1"/>
  <c r="U559" i="1"/>
  <c r="T559" i="1"/>
  <c r="S559" i="1"/>
  <c r="R559" i="1"/>
  <c r="Q559" i="1"/>
  <c r="M559" i="1"/>
  <c r="L559" i="1"/>
  <c r="K559" i="1"/>
  <c r="H559" i="1"/>
  <c r="G559" i="1"/>
  <c r="F559" i="1"/>
  <c r="U558" i="1"/>
  <c r="T558" i="1"/>
  <c r="S558" i="1"/>
  <c r="R558" i="1"/>
  <c r="Q558" i="1"/>
  <c r="M558" i="1"/>
  <c r="L558" i="1"/>
  <c r="K558" i="1"/>
  <c r="H558" i="1"/>
  <c r="G558" i="1"/>
  <c r="F558" i="1"/>
  <c r="U556" i="1"/>
  <c r="T556" i="1"/>
  <c r="S556" i="1"/>
  <c r="R556" i="1"/>
  <c r="Q556" i="1"/>
  <c r="M556" i="1"/>
  <c r="L556" i="1"/>
  <c r="K556" i="1"/>
  <c r="H556" i="1"/>
  <c r="G556" i="1"/>
  <c r="F556" i="1"/>
  <c r="U555" i="1"/>
  <c r="T555" i="1"/>
  <c r="S555" i="1"/>
  <c r="R555" i="1"/>
  <c r="Q555" i="1"/>
  <c r="M555" i="1"/>
  <c r="L555" i="1"/>
  <c r="K555" i="1"/>
  <c r="H555" i="1"/>
  <c r="G555" i="1"/>
  <c r="F555" i="1"/>
  <c r="U553" i="1"/>
  <c r="T553" i="1"/>
  <c r="S553" i="1"/>
  <c r="R553" i="1"/>
  <c r="Q553" i="1"/>
  <c r="M553" i="1"/>
  <c r="L553" i="1"/>
  <c r="K553" i="1"/>
  <c r="H553" i="1"/>
  <c r="G553" i="1"/>
  <c r="F553" i="1"/>
  <c r="U552" i="1"/>
  <c r="T552" i="1"/>
  <c r="S552" i="1"/>
  <c r="R552" i="1"/>
  <c r="Q552" i="1"/>
  <c r="M552" i="1"/>
  <c r="L552" i="1"/>
  <c r="K552" i="1"/>
  <c r="H552" i="1"/>
  <c r="G552" i="1"/>
  <c r="F552" i="1"/>
  <c r="U550" i="1"/>
  <c r="T550" i="1"/>
  <c r="S550" i="1"/>
  <c r="R550" i="1"/>
  <c r="Q550" i="1"/>
  <c r="M550" i="1"/>
  <c r="L550" i="1"/>
  <c r="K550" i="1"/>
  <c r="H550" i="1"/>
  <c r="G550" i="1"/>
  <c r="F550" i="1"/>
  <c r="U549" i="1"/>
  <c r="T549" i="1"/>
  <c r="S549" i="1"/>
  <c r="R549" i="1"/>
  <c r="Q549" i="1"/>
  <c r="M549" i="1"/>
  <c r="L549" i="1"/>
  <c r="K549" i="1"/>
  <c r="H549" i="1"/>
  <c r="G549" i="1"/>
  <c r="F549" i="1"/>
  <c r="U547" i="1"/>
  <c r="T547" i="1"/>
  <c r="S547" i="1"/>
  <c r="R547" i="1"/>
  <c r="Q547" i="1"/>
  <c r="M547" i="1"/>
  <c r="L547" i="1"/>
  <c r="K547" i="1"/>
  <c r="H547" i="1"/>
  <c r="G547" i="1"/>
  <c r="F547" i="1"/>
  <c r="U546" i="1"/>
  <c r="T546" i="1"/>
  <c r="S546" i="1"/>
  <c r="R546" i="1"/>
  <c r="Q546" i="1"/>
  <c r="M546" i="1"/>
  <c r="L546" i="1"/>
  <c r="K546" i="1"/>
  <c r="H546" i="1"/>
  <c r="G546" i="1"/>
  <c r="F546" i="1"/>
  <c r="U544" i="1"/>
  <c r="T544" i="1"/>
  <c r="S544" i="1"/>
  <c r="R544" i="1"/>
  <c r="Q544" i="1"/>
  <c r="M544" i="1"/>
  <c r="L544" i="1"/>
  <c r="K544" i="1"/>
  <c r="H544" i="1"/>
  <c r="G544" i="1"/>
  <c r="F544" i="1"/>
  <c r="U543" i="1"/>
  <c r="T543" i="1"/>
  <c r="S543" i="1"/>
  <c r="R543" i="1"/>
  <c r="Q543" i="1"/>
  <c r="M543" i="1"/>
  <c r="L543" i="1"/>
  <c r="K543" i="1"/>
  <c r="H543" i="1"/>
  <c r="G543" i="1"/>
  <c r="F543" i="1"/>
  <c r="U541" i="1"/>
  <c r="T541" i="1"/>
  <c r="S541" i="1"/>
  <c r="R541" i="1"/>
  <c r="Q541" i="1"/>
  <c r="M541" i="1"/>
  <c r="L541" i="1"/>
  <c r="K541" i="1"/>
  <c r="H541" i="1"/>
  <c r="G541" i="1"/>
  <c r="F541" i="1"/>
  <c r="U540" i="1"/>
  <c r="T540" i="1"/>
  <c r="S540" i="1"/>
  <c r="R540" i="1"/>
  <c r="Q540" i="1"/>
  <c r="M540" i="1"/>
  <c r="L540" i="1"/>
  <c r="K540" i="1"/>
  <c r="H540" i="1"/>
  <c r="G540" i="1"/>
  <c r="F540" i="1"/>
  <c r="U538" i="1"/>
  <c r="T538" i="1"/>
  <c r="S538" i="1"/>
  <c r="R538" i="1"/>
  <c r="Q538" i="1"/>
  <c r="M538" i="1"/>
  <c r="L538" i="1"/>
  <c r="K538" i="1"/>
  <c r="H538" i="1"/>
  <c r="G538" i="1"/>
  <c r="F538" i="1"/>
  <c r="U537" i="1"/>
  <c r="T537" i="1"/>
  <c r="S537" i="1"/>
  <c r="R537" i="1"/>
  <c r="Q537" i="1"/>
  <c r="M537" i="1"/>
  <c r="L537" i="1"/>
  <c r="K537" i="1"/>
  <c r="H537" i="1"/>
  <c r="G537" i="1"/>
  <c r="F537" i="1"/>
  <c r="U535" i="1"/>
  <c r="T535" i="1"/>
  <c r="S535" i="1"/>
  <c r="R535" i="1"/>
  <c r="Q535" i="1"/>
  <c r="M535" i="1"/>
  <c r="L535" i="1"/>
  <c r="K535" i="1"/>
  <c r="H535" i="1"/>
  <c r="G535" i="1"/>
  <c r="F535" i="1"/>
  <c r="U534" i="1"/>
  <c r="T534" i="1"/>
  <c r="S534" i="1"/>
  <c r="R534" i="1"/>
  <c r="Q534" i="1"/>
  <c r="M534" i="1"/>
  <c r="L534" i="1"/>
  <c r="K534" i="1"/>
  <c r="H534" i="1"/>
  <c r="G534" i="1"/>
  <c r="F534" i="1"/>
  <c r="U532" i="1"/>
  <c r="T532" i="1"/>
  <c r="S532" i="1"/>
  <c r="R532" i="1"/>
  <c r="Q532" i="1"/>
  <c r="M532" i="1"/>
  <c r="L532" i="1"/>
  <c r="K532" i="1"/>
  <c r="H532" i="1"/>
  <c r="G532" i="1"/>
  <c r="F532" i="1"/>
  <c r="U531" i="1"/>
  <c r="T531" i="1"/>
  <c r="S531" i="1"/>
  <c r="R531" i="1"/>
  <c r="Q531" i="1"/>
  <c r="M531" i="1"/>
  <c r="L531" i="1"/>
  <c r="K531" i="1"/>
  <c r="H531" i="1"/>
  <c r="G531" i="1"/>
  <c r="F531" i="1"/>
  <c r="U529" i="1"/>
  <c r="T529" i="1"/>
  <c r="S529" i="1"/>
  <c r="R529" i="1"/>
  <c r="Q529" i="1"/>
  <c r="M529" i="1"/>
  <c r="L529" i="1"/>
  <c r="K529" i="1"/>
  <c r="H529" i="1"/>
  <c r="G529" i="1"/>
  <c r="F529" i="1"/>
  <c r="U528" i="1"/>
  <c r="T528" i="1"/>
  <c r="S528" i="1"/>
  <c r="R528" i="1"/>
  <c r="Q528" i="1"/>
  <c r="M528" i="1"/>
  <c r="L528" i="1"/>
  <c r="K528" i="1"/>
  <c r="H528" i="1"/>
  <c r="G528" i="1"/>
  <c r="F528" i="1"/>
  <c r="U526" i="1"/>
  <c r="T526" i="1"/>
  <c r="S526" i="1"/>
  <c r="R526" i="1"/>
  <c r="Q526" i="1"/>
  <c r="M526" i="1"/>
  <c r="L526" i="1"/>
  <c r="K526" i="1"/>
  <c r="H526" i="1"/>
  <c r="G526" i="1"/>
  <c r="F526" i="1"/>
  <c r="U525" i="1"/>
  <c r="T525" i="1"/>
  <c r="S525" i="1"/>
  <c r="R525" i="1"/>
  <c r="Q525" i="1"/>
  <c r="M525" i="1"/>
  <c r="L525" i="1"/>
  <c r="K525" i="1"/>
  <c r="H525" i="1"/>
  <c r="G525" i="1"/>
  <c r="F525" i="1"/>
  <c r="U523" i="1"/>
  <c r="T523" i="1"/>
  <c r="S523" i="1"/>
  <c r="R523" i="1"/>
  <c r="Q523" i="1"/>
  <c r="M523" i="1"/>
  <c r="L523" i="1"/>
  <c r="K523" i="1"/>
  <c r="H523" i="1"/>
  <c r="G523" i="1"/>
  <c r="F523" i="1"/>
  <c r="U522" i="1"/>
  <c r="T522" i="1"/>
  <c r="S522" i="1"/>
  <c r="R522" i="1"/>
  <c r="Q522" i="1"/>
  <c r="M522" i="1"/>
  <c r="L522" i="1"/>
  <c r="K522" i="1"/>
  <c r="H522" i="1"/>
  <c r="G522" i="1"/>
  <c r="F522" i="1"/>
  <c r="U520" i="1"/>
  <c r="T520" i="1"/>
  <c r="S520" i="1"/>
  <c r="R520" i="1"/>
  <c r="Q520" i="1"/>
  <c r="M520" i="1"/>
  <c r="L520" i="1"/>
  <c r="K520" i="1"/>
  <c r="H520" i="1"/>
  <c r="G520" i="1"/>
  <c r="F520" i="1"/>
  <c r="U519" i="1"/>
  <c r="T519" i="1"/>
  <c r="S519" i="1"/>
  <c r="R519" i="1"/>
  <c r="Q519" i="1"/>
  <c r="M519" i="1"/>
  <c r="L519" i="1"/>
  <c r="K519" i="1"/>
  <c r="H519" i="1"/>
  <c r="G519" i="1"/>
  <c r="F519" i="1"/>
  <c r="U517" i="1"/>
  <c r="T517" i="1"/>
  <c r="S517" i="1"/>
  <c r="R517" i="1"/>
  <c r="Q517" i="1"/>
  <c r="M517" i="1"/>
  <c r="L517" i="1"/>
  <c r="K517" i="1"/>
  <c r="H517" i="1"/>
  <c r="G517" i="1"/>
  <c r="F517" i="1"/>
  <c r="U516" i="1"/>
  <c r="T516" i="1"/>
  <c r="S516" i="1"/>
  <c r="R516" i="1"/>
  <c r="Q516" i="1"/>
  <c r="M516" i="1"/>
  <c r="L516" i="1"/>
  <c r="K516" i="1"/>
  <c r="H516" i="1"/>
  <c r="G516" i="1"/>
  <c r="F516" i="1"/>
  <c r="U514" i="1"/>
  <c r="T514" i="1"/>
  <c r="S514" i="1"/>
  <c r="R514" i="1"/>
  <c r="Q514" i="1"/>
  <c r="M514" i="1"/>
  <c r="L514" i="1"/>
  <c r="K514" i="1"/>
  <c r="H514" i="1"/>
  <c r="G514" i="1"/>
  <c r="F514" i="1"/>
  <c r="U513" i="1"/>
  <c r="T513" i="1"/>
  <c r="S513" i="1"/>
  <c r="R513" i="1"/>
  <c r="Q513" i="1"/>
  <c r="M513" i="1"/>
  <c r="L513" i="1"/>
  <c r="K513" i="1"/>
  <c r="H513" i="1"/>
  <c r="G513" i="1"/>
  <c r="F513" i="1"/>
  <c r="U511" i="1"/>
  <c r="T511" i="1"/>
  <c r="S511" i="1"/>
  <c r="R511" i="1"/>
  <c r="Q511" i="1"/>
  <c r="M511" i="1"/>
  <c r="L511" i="1"/>
  <c r="K511" i="1"/>
  <c r="H511" i="1"/>
  <c r="G511" i="1"/>
  <c r="F511" i="1"/>
  <c r="U510" i="1"/>
  <c r="T510" i="1"/>
  <c r="S510" i="1"/>
  <c r="R510" i="1"/>
  <c r="Q510" i="1"/>
  <c r="M510" i="1"/>
  <c r="L510" i="1"/>
  <c r="K510" i="1"/>
  <c r="H510" i="1"/>
  <c r="G510" i="1"/>
  <c r="F510" i="1"/>
  <c r="U508" i="1"/>
  <c r="T508" i="1"/>
  <c r="S508" i="1"/>
  <c r="R508" i="1"/>
  <c r="Q508" i="1"/>
  <c r="M508" i="1"/>
  <c r="L508" i="1"/>
  <c r="K508" i="1"/>
  <c r="H508" i="1"/>
  <c r="G508" i="1"/>
  <c r="F508" i="1"/>
  <c r="U507" i="1"/>
  <c r="T507" i="1"/>
  <c r="S507" i="1"/>
  <c r="R507" i="1"/>
  <c r="Q507" i="1"/>
  <c r="P507" i="1"/>
  <c r="M507" i="1"/>
  <c r="L507" i="1"/>
  <c r="K507" i="1"/>
  <c r="H507" i="1"/>
  <c r="G507" i="1"/>
  <c r="F507" i="1"/>
  <c r="U505" i="1"/>
  <c r="T505" i="1"/>
  <c r="S505" i="1"/>
  <c r="R505" i="1"/>
  <c r="Q505" i="1"/>
  <c r="M505" i="1"/>
  <c r="L505" i="1"/>
  <c r="K505" i="1"/>
  <c r="H505" i="1"/>
  <c r="G505" i="1"/>
  <c r="F505" i="1"/>
  <c r="U504" i="1"/>
  <c r="T504" i="1"/>
  <c r="S504" i="1"/>
  <c r="R504" i="1"/>
  <c r="Q504" i="1"/>
  <c r="M504" i="1"/>
  <c r="L504" i="1"/>
  <c r="K504" i="1"/>
  <c r="H504" i="1"/>
  <c r="G504" i="1"/>
  <c r="F504" i="1"/>
  <c r="U502" i="1"/>
  <c r="T502" i="1"/>
  <c r="S502" i="1"/>
  <c r="R502" i="1"/>
  <c r="Q502" i="1"/>
  <c r="M502" i="1"/>
  <c r="L502" i="1"/>
  <c r="K502" i="1"/>
  <c r="H502" i="1"/>
  <c r="G502" i="1"/>
  <c r="F502" i="1"/>
  <c r="U501" i="1"/>
  <c r="T501" i="1"/>
  <c r="S501" i="1"/>
  <c r="R501" i="1"/>
  <c r="Q501" i="1"/>
  <c r="M501" i="1"/>
  <c r="L501" i="1"/>
  <c r="K501" i="1"/>
  <c r="H501" i="1"/>
  <c r="G501" i="1"/>
  <c r="F501" i="1"/>
  <c r="U499" i="1"/>
  <c r="T499" i="1"/>
  <c r="S499" i="1"/>
  <c r="R499" i="1"/>
  <c r="Q499" i="1"/>
  <c r="M499" i="1"/>
  <c r="L499" i="1"/>
  <c r="K499" i="1"/>
  <c r="H499" i="1"/>
  <c r="G499" i="1"/>
  <c r="F499" i="1"/>
  <c r="U498" i="1"/>
  <c r="T498" i="1"/>
  <c r="S498" i="1"/>
  <c r="R498" i="1"/>
  <c r="Q498" i="1"/>
  <c r="M498" i="1"/>
  <c r="L498" i="1"/>
  <c r="K498" i="1"/>
  <c r="H498" i="1"/>
  <c r="G498" i="1"/>
  <c r="F498" i="1"/>
  <c r="U496" i="1"/>
  <c r="T496" i="1"/>
  <c r="S496" i="1"/>
  <c r="R496" i="1"/>
  <c r="Q496" i="1"/>
  <c r="M496" i="1"/>
  <c r="L496" i="1"/>
  <c r="K496" i="1"/>
  <c r="H496" i="1"/>
  <c r="G496" i="1"/>
  <c r="F496" i="1"/>
  <c r="U495" i="1"/>
  <c r="T495" i="1"/>
  <c r="S495" i="1"/>
  <c r="R495" i="1"/>
  <c r="Q495" i="1"/>
  <c r="M495" i="1"/>
  <c r="L495" i="1"/>
  <c r="K495" i="1"/>
  <c r="H495" i="1"/>
  <c r="G495" i="1"/>
  <c r="F495" i="1"/>
  <c r="U493" i="1"/>
  <c r="T493" i="1"/>
  <c r="S493" i="1"/>
  <c r="R493" i="1"/>
  <c r="Q493" i="1"/>
  <c r="M493" i="1"/>
  <c r="L493" i="1"/>
  <c r="K493" i="1"/>
  <c r="H493" i="1"/>
  <c r="G493" i="1"/>
  <c r="F493" i="1"/>
  <c r="U492" i="1"/>
  <c r="T492" i="1"/>
  <c r="S492" i="1"/>
  <c r="R492" i="1"/>
  <c r="Q492" i="1"/>
  <c r="M492" i="1"/>
  <c r="L492" i="1"/>
  <c r="K492" i="1"/>
  <c r="H492" i="1"/>
  <c r="G492" i="1"/>
  <c r="F492" i="1"/>
  <c r="U490" i="1"/>
  <c r="T490" i="1"/>
  <c r="S490" i="1"/>
  <c r="R490" i="1"/>
  <c r="Q490" i="1"/>
  <c r="M490" i="1"/>
  <c r="L490" i="1"/>
  <c r="K490" i="1"/>
  <c r="H490" i="1"/>
  <c r="G490" i="1"/>
  <c r="F490" i="1"/>
  <c r="U489" i="1"/>
  <c r="T489" i="1"/>
  <c r="S489" i="1"/>
  <c r="R489" i="1"/>
  <c r="Q489" i="1"/>
  <c r="M489" i="1"/>
  <c r="L489" i="1"/>
  <c r="K489" i="1"/>
  <c r="H489" i="1"/>
  <c r="G489" i="1"/>
  <c r="F489" i="1"/>
  <c r="U487" i="1"/>
  <c r="T487" i="1"/>
  <c r="S487" i="1"/>
  <c r="R487" i="1"/>
  <c r="Q487" i="1"/>
  <c r="M487" i="1"/>
  <c r="L487" i="1"/>
  <c r="K487" i="1"/>
  <c r="H487" i="1"/>
  <c r="G487" i="1"/>
  <c r="F487" i="1"/>
  <c r="U486" i="1"/>
  <c r="T486" i="1"/>
  <c r="S486" i="1"/>
  <c r="R486" i="1"/>
  <c r="Q486" i="1"/>
  <c r="M486" i="1"/>
  <c r="L486" i="1"/>
  <c r="K486" i="1"/>
  <c r="H486" i="1"/>
  <c r="G486" i="1"/>
  <c r="F486" i="1"/>
  <c r="U484" i="1"/>
  <c r="T484" i="1"/>
  <c r="S484" i="1"/>
  <c r="R484" i="1"/>
  <c r="Q484" i="1"/>
  <c r="M484" i="1"/>
  <c r="L484" i="1"/>
  <c r="K484" i="1"/>
  <c r="H484" i="1"/>
  <c r="G484" i="1"/>
  <c r="F484" i="1"/>
  <c r="U483" i="1"/>
  <c r="T483" i="1"/>
  <c r="S483" i="1"/>
  <c r="R483" i="1"/>
  <c r="Q483" i="1"/>
  <c r="M483" i="1"/>
  <c r="L483" i="1"/>
  <c r="K483" i="1"/>
  <c r="H483" i="1"/>
  <c r="G483" i="1"/>
  <c r="F483" i="1"/>
  <c r="U481" i="1"/>
  <c r="T481" i="1"/>
  <c r="S481" i="1"/>
  <c r="R481" i="1"/>
  <c r="Q481" i="1"/>
  <c r="M481" i="1"/>
  <c r="L481" i="1"/>
  <c r="K481" i="1"/>
  <c r="H481" i="1"/>
  <c r="G481" i="1"/>
  <c r="F481" i="1"/>
  <c r="U480" i="1"/>
  <c r="T480" i="1"/>
  <c r="S480" i="1"/>
  <c r="R480" i="1"/>
  <c r="Q480" i="1"/>
  <c r="M480" i="1"/>
  <c r="L480" i="1"/>
  <c r="K480" i="1"/>
  <c r="H480" i="1"/>
  <c r="G480" i="1"/>
  <c r="F480" i="1"/>
  <c r="U478" i="1"/>
  <c r="T478" i="1"/>
  <c r="S478" i="1"/>
  <c r="R478" i="1"/>
  <c r="Q478" i="1"/>
  <c r="M478" i="1"/>
  <c r="L478" i="1"/>
  <c r="K478" i="1"/>
  <c r="H478" i="1"/>
  <c r="G478" i="1"/>
  <c r="F478" i="1"/>
  <c r="U477" i="1"/>
  <c r="T477" i="1"/>
  <c r="S477" i="1"/>
  <c r="R477" i="1"/>
  <c r="Q477" i="1"/>
  <c r="M477" i="1"/>
  <c r="L477" i="1"/>
  <c r="K477" i="1"/>
  <c r="H477" i="1"/>
  <c r="G477" i="1"/>
  <c r="F477" i="1"/>
  <c r="U475" i="1"/>
  <c r="T475" i="1"/>
  <c r="S475" i="1"/>
  <c r="R475" i="1"/>
  <c r="Q475" i="1"/>
  <c r="M475" i="1"/>
  <c r="L475" i="1"/>
  <c r="K475" i="1"/>
  <c r="H475" i="1"/>
  <c r="G475" i="1"/>
  <c r="F475" i="1"/>
  <c r="U474" i="1"/>
  <c r="T474" i="1"/>
  <c r="S474" i="1"/>
  <c r="R474" i="1"/>
  <c r="Q474" i="1"/>
  <c r="M474" i="1"/>
  <c r="L474" i="1"/>
  <c r="K474" i="1"/>
  <c r="H474" i="1"/>
  <c r="G474" i="1"/>
  <c r="F474" i="1"/>
  <c r="U472" i="1"/>
  <c r="T472" i="1"/>
  <c r="S472" i="1"/>
  <c r="R472" i="1"/>
  <c r="Q472" i="1"/>
  <c r="M472" i="1"/>
  <c r="L472" i="1"/>
  <c r="K472" i="1"/>
  <c r="H472" i="1"/>
  <c r="G472" i="1"/>
  <c r="F472" i="1"/>
  <c r="U471" i="1"/>
  <c r="T471" i="1"/>
  <c r="S471" i="1"/>
  <c r="R471" i="1"/>
  <c r="Q471" i="1"/>
  <c r="M471" i="1"/>
  <c r="L471" i="1"/>
  <c r="K471" i="1"/>
  <c r="H471" i="1"/>
  <c r="G471" i="1"/>
  <c r="F471" i="1"/>
  <c r="U469" i="1"/>
  <c r="T469" i="1"/>
  <c r="S469" i="1"/>
  <c r="R469" i="1"/>
  <c r="Q469" i="1"/>
  <c r="M469" i="1"/>
  <c r="L469" i="1"/>
  <c r="K469" i="1"/>
  <c r="H469" i="1"/>
  <c r="G469" i="1"/>
  <c r="F469" i="1"/>
  <c r="U468" i="1"/>
  <c r="T468" i="1"/>
  <c r="S468" i="1"/>
  <c r="R468" i="1"/>
  <c r="Q468" i="1"/>
  <c r="M468" i="1"/>
  <c r="L468" i="1"/>
  <c r="K468" i="1"/>
  <c r="H468" i="1"/>
  <c r="G468" i="1"/>
  <c r="F468" i="1"/>
  <c r="U466" i="1"/>
  <c r="T466" i="1"/>
  <c r="S466" i="1"/>
  <c r="R466" i="1"/>
  <c r="Q466" i="1"/>
  <c r="M466" i="1"/>
  <c r="L466" i="1"/>
  <c r="K466" i="1"/>
  <c r="H466" i="1"/>
  <c r="G466" i="1"/>
  <c r="F466" i="1"/>
  <c r="U465" i="1"/>
  <c r="T465" i="1"/>
  <c r="S465" i="1"/>
  <c r="R465" i="1"/>
  <c r="Q465" i="1"/>
  <c r="M465" i="1"/>
  <c r="L465" i="1"/>
  <c r="K465" i="1"/>
  <c r="H465" i="1"/>
  <c r="G465" i="1"/>
  <c r="F465" i="1"/>
  <c r="U463" i="1"/>
  <c r="T463" i="1"/>
  <c r="S463" i="1"/>
  <c r="R463" i="1"/>
  <c r="Q463" i="1"/>
  <c r="M463" i="1"/>
  <c r="L463" i="1"/>
  <c r="K463" i="1"/>
  <c r="H463" i="1"/>
  <c r="G463" i="1"/>
  <c r="F463" i="1"/>
  <c r="U462" i="1"/>
  <c r="T462" i="1"/>
  <c r="S462" i="1"/>
  <c r="R462" i="1"/>
  <c r="Q462" i="1"/>
  <c r="M462" i="1"/>
  <c r="L462" i="1"/>
  <c r="K462" i="1"/>
  <c r="H462" i="1"/>
  <c r="G462" i="1"/>
  <c r="F462" i="1"/>
  <c r="U460" i="1"/>
  <c r="T460" i="1"/>
  <c r="S460" i="1"/>
  <c r="R460" i="1"/>
  <c r="Q460" i="1"/>
  <c r="M460" i="1"/>
  <c r="L460" i="1"/>
  <c r="K460" i="1"/>
  <c r="H460" i="1"/>
  <c r="G460" i="1"/>
  <c r="F460" i="1"/>
  <c r="U459" i="1"/>
  <c r="T459" i="1"/>
  <c r="S459" i="1"/>
  <c r="R459" i="1"/>
  <c r="Q459" i="1"/>
  <c r="M459" i="1"/>
  <c r="L459" i="1"/>
  <c r="K459" i="1"/>
  <c r="H459" i="1"/>
  <c r="G459" i="1"/>
  <c r="F459" i="1"/>
  <c r="U457" i="1"/>
  <c r="T457" i="1"/>
  <c r="S457" i="1"/>
  <c r="R457" i="1"/>
  <c r="Q457" i="1"/>
  <c r="M457" i="1"/>
  <c r="L457" i="1"/>
  <c r="K457" i="1"/>
  <c r="H457" i="1"/>
  <c r="G457" i="1"/>
  <c r="F457" i="1"/>
  <c r="U456" i="1"/>
  <c r="T456" i="1"/>
  <c r="S456" i="1"/>
  <c r="R456" i="1"/>
  <c r="Q456" i="1"/>
  <c r="M456" i="1"/>
  <c r="L456" i="1"/>
  <c r="K456" i="1"/>
  <c r="H456" i="1"/>
  <c r="G456" i="1"/>
  <c r="F456" i="1"/>
  <c r="U454" i="1"/>
  <c r="T454" i="1"/>
  <c r="S454" i="1"/>
  <c r="R454" i="1"/>
  <c r="Q454" i="1"/>
  <c r="M454" i="1"/>
  <c r="L454" i="1"/>
  <c r="K454" i="1"/>
  <c r="H454" i="1"/>
  <c r="G454" i="1"/>
  <c r="F454" i="1"/>
  <c r="U453" i="1"/>
  <c r="T453" i="1"/>
  <c r="S453" i="1"/>
  <c r="R453" i="1"/>
  <c r="Q453" i="1"/>
  <c r="M453" i="1"/>
  <c r="L453" i="1"/>
  <c r="K453" i="1"/>
  <c r="H453" i="1"/>
  <c r="G453" i="1"/>
  <c r="F453" i="1"/>
  <c r="U451" i="1"/>
  <c r="T451" i="1"/>
  <c r="S451" i="1"/>
  <c r="R451" i="1"/>
  <c r="Q451" i="1"/>
  <c r="M451" i="1"/>
  <c r="L451" i="1"/>
  <c r="K451" i="1"/>
  <c r="H451" i="1"/>
  <c r="G451" i="1"/>
  <c r="F451" i="1"/>
  <c r="U450" i="1"/>
  <c r="T450" i="1"/>
  <c r="S450" i="1"/>
  <c r="R450" i="1"/>
  <c r="Q450" i="1"/>
  <c r="M450" i="1"/>
  <c r="L450" i="1"/>
  <c r="K450" i="1"/>
  <c r="H450" i="1"/>
  <c r="G450" i="1"/>
  <c r="F450" i="1"/>
  <c r="U448" i="1"/>
  <c r="T448" i="1"/>
  <c r="S448" i="1"/>
  <c r="R448" i="1"/>
  <c r="Q448" i="1"/>
  <c r="M448" i="1"/>
  <c r="L448" i="1"/>
  <c r="K448" i="1"/>
  <c r="H448" i="1"/>
  <c r="G448" i="1"/>
  <c r="F448" i="1"/>
  <c r="U447" i="1"/>
  <c r="T447" i="1"/>
  <c r="S447" i="1"/>
  <c r="R447" i="1"/>
  <c r="Q447" i="1"/>
  <c r="M447" i="1"/>
  <c r="L447" i="1"/>
  <c r="K447" i="1"/>
  <c r="H447" i="1"/>
  <c r="G447" i="1"/>
  <c r="F447" i="1"/>
  <c r="U445" i="1"/>
  <c r="T445" i="1"/>
  <c r="S445" i="1"/>
  <c r="R445" i="1"/>
  <c r="Q445" i="1"/>
  <c r="M445" i="1"/>
  <c r="L445" i="1"/>
  <c r="K445" i="1"/>
  <c r="H445" i="1"/>
  <c r="G445" i="1"/>
  <c r="F445" i="1"/>
  <c r="U444" i="1"/>
  <c r="T444" i="1"/>
  <c r="S444" i="1"/>
  <c r="R444" i="1"/>
  <c r="Q444" i="1"/>
  <c r="M444" i="1"/>
  <c r="L444" i="1"/>
  <c r="K444" i="1"/>
  <c r="H444" i="1"/>
  <c r="G444" i="1"/>
  <c r="F444" i="1"/>
  <c r="U442" i="1"/>
  <c r="T442" i="1"/>
  <c r="S442" i="1"/>
  <c r="R442" i="1"/>
  <c r="Q442" i="1"/>
  <c r="M442" i="1"/>
  <c r="L442" i="1"/>
  <c r="K442" i="1"/>
  <c r="H442" i="1"/>
  <c r="G442" i="1"/>
  <c r="F442" i="1"/>
  <c r="U441" i="1"/>
  <c r="T441" i="1"/>
  <c r="S441" i="1"/>
  <c r="R441" i="1"/>
  <c r="Q441" i="1"/>
  <c r="M441" i="1"/>
  <c r="L441" i="1"/>
  <c r="K441" i="1"/>
  <c r="H441" i="1"/>
  <c r="G441" i="1"/>
  <c r="F441" i="1"/>
  <c r="U439" i="1"/>
  <c r="T439" i="1"/>
  <c r="S439" i="1"/>
  <c r="R439" i="1"/>
  <c r="Q439" i="1"/>
  <c r="M439" i="1"/>
  <c r="L439" i="1"/>
  <c r="K439" i="1"/>
  <c r="H439" i="1"/>
  <c r="G439" i="1"/>
  <c r="F439" i="1"/>
  <c r="U438" i="1"/>
  <c r="T438" i="1"/>
  <c r="S438" i="1"/>
  <c r="R438" i="1"/>
  <c r="Q438" i="1"/>
  <c r="M438" i="1"/>
  <c r="L438" i="1"/>
  <c r="K438" i="1"/>
  <c r="H438" i="1"/>
  <c r="G438" i="1"/>
  <c r="F438" i="1"/>
  <c r="U436" i="1"/>
  <c r="T436" i="1"/>
  <c r="S436" i="1"/>
  <c r="R436" i="1"/>
  <c r="Q436" i="1"/>
  <c r="M436" i="1"/>
  <c r="L436" i="1"/>
  <c r="K436" i="1"/>
  <c r="H436" i="1"/>
  <c r="G436" i="1"/>
  <c r="F436" i="1"/>
  <c r="U435" i="1"/>
  <c r="T435" i="1"/>
  <c r="S435" i="1"/>
  <c r="R435" i="1"/>
  <c r="Q435" i="1"/>
  <c r="M435" i="1"/>
  <c r="L435" i="1"/>
  <c r="K435" i="1"/>
  <c r="H435" i="1"/>
  <c r="G435" i="1"/>
  <c r="F435" i="1"/>
  <c r="U433" i="1"/>
  <c r="T433" i="1"/>
  <c r="S433" i="1"/>
  <c r="R433" i="1"/>
  <c r="Q433" i="1"/>
  <c r="M433" i="1"/>
  <c r="L433" i="1"/>
  <c r="K433" i="1"/>
  <c r="H433" i="1"/>
  <c r="G433" i="1"/>
  <c r="F433" i="1"/>
  <c r="U432" i="1"/>
  <c r="T432" i="1"/>
  <c r="S432" i="1"/>
  <c r="R432" i="1"/>
  <c r="Q432" i="1"/>
  <c r="M432" i="1"/>
  <c r="L432" i="1"/>
  <c r="K432" i="1"/>
  <c r="H432" i="1"/>
  <c r="G432" i="1"/>
  <c r="F432" i="1"/>
  <c r="U430" i="1"/>
  <c r="T430" i="1"/>
  <c r="S430" i="1"/>
  <c r="R430" i="1"/>
  <c r="Q430" i="1"/>
  <c r="M430" i="1"/>
  <c r="L430" i="1"/>
  <c r="K430" i="1"/>
  <c r="H430" i="1"/>
  <c r="G430" i="1"/>
  <c r="F430" i="1"/>
  <c r="U429" i="1"/>
  <c r="T429" i="1"/>
  <c r="S429" i="1"/>
  <c r="R429" i="1"/>
  <c r="Q429" i="1"/>
  <c r="M429" i="1"/>
  <c r="L429" i="1"/>
  <c r="K429" i="1"/>
  <c r="H429" i="1"/>
  <c r="G429" i="1"/>
  <c r="F429" i="1"/>
  <c r="U427" i="1"/>
  <c r="T427" i="1"/>
  <c r="S427" i="1"/>
  <c r="R427" i="1"/>
  <c r="Q427" i="1"/>
  <c r="M427" i="1"/>
  <c r="L427" i="1"/>
  <c r="K427" i="1"/>
  <c r="H427" i="1"/>
  <c r="G427" i="1"/>
  <c r="F427" i="1"/>
  <c r="U426" i="1"/>
  <c r="T426" i="1"/>
  <c r="S426" i="1"/>
  <c r="R426" i="1"/>
  <c r="Q426" i="1"/>
  <c r="M426" i="1"/>
  <c r="L426" i="1"/>
  <c r="K426" i="1"/>
  <c r="H426" i="1"/>
  <c r="G426" i="1"/>
  <c r="F426" i="1"/>
  <c r="U424" i="1"/>
  <c r="T424" i="1"/>
  <c r="S424" i="1"/>
  <c r="R424" i="1"/>
  <c r="Q424" i="1"/>
  <c r="M424" i="1"/>
  <c r="L424" i="1"/>
  <c r="K424" i="1"/>
  <c r="H424" i="1"/>
  <c r="G424" i="1"/>
  <c r="F424" i="1"/>
  <c r="U423" i="1"/>
  <c r="T423" i="1"/>
  <c r="S423" i="1"/>
  <c r="R423" i="1"/>
  <c r="Q423" i="1"/>
  <c r="M423" i="1"/>
  <c r="L423" i="1"/>
  <c r="K423" i="1"/>
  <c r="H423" i="1"/>
  <c r="G423" i="1"/>
  <c r="F423" i="1"/>
  <c r="U421" i="1"/>
  <c r="T421" i="1"/>
  <c r="S421" i="1"/>
  <c r="R421" i="1"/>
  <c r="Q421" i="1"/>
  <c r="M421" i="1"/>
  <c r="L421" i="1"/>
  <c r="K421" i="1"/>
  <c r="H421" i="1"/>
  <c r="G421" i="1"/>
  <c r="F421" i="1"/>
  <c r="U420" i="1"/>
  <c r="T420" i="1"/>
  <c r="S420" i="1"/>
  <c r="R420" i="1"/>
  <c r="Q420" i="1"/>
  <c r="M420" i="1"/>
  <c r="L420" i="1"/>
  <c r="K420" i="1"/>
  <c r="H420" i="1"/>
  <c r="G420" i="1"/>
  <c r="F420" i="1"/>
  <c r="U418" i="1"/>
  <c r="T418" i="1"/>
  <c r="S418" i="1"/>
  <c r="R418" i="1"/>
  <c r="Q418" i="1"/>
  <c r="M418" i="1"/>
  <c r="L418" i="1"/>
  <c r="K418" i="1"/>
  <c r="H418" i="1"/>
  <c r="G418" i="1"/>
  <c r="F418" i="1"/>
  <c r="U417" i="1"/>
  <c r="T417" i="1"/>
  <c r="S417" i="1"/>
  <c r="R417" i="1"/>
  <c r="Q417" i="1"/>
  <c r="M417" i="1"/>
  <c r="L417" i="1"/>
  <c r="K417" i="1"/>
  <c r="H417" i="1"/>
  <c r="G417" i="1"/>
  <c r="F417" i="1"/>
  <c r="U415" i="1"/>
  <c r="T415" i="1"/>
  <c r="S415" i="1"/>
  <c r="R415" i="1"/>
  <c r="Q415" i="1"/>
  <c r="M415" i="1"/>
  <c r="L415" i="1"/>
  <c r="K415" i="1"/>
  <c r="H415" i="1"/>
  <c r="G415" i="1"/>
  <c r="F415" i="1"/>
  <c r="U414" i="1"/>
  <c r="T414" i="1"/>
  <c r="S414" i="1"/>
  <c r="R414" i="1"/>
  <c r="Q414" i="1"/>
  <c r="M414" i="1"/>
  <c r="L414" i="1"/>
  <c r="K414" i="1"/>
  <c r="H414" i="1"/>
  <c r="G414" i="1"/>
  <c r="F414" i="1"/>
  <c r="U412" i="1"/>
  <c r="T412" i="1"/>
  <c r="S412" i="1"/>
  <c r="R412" i="1"/>
  <c r="Q412" i="1"/>
  <c r="M412" i="1"/>
  <c r="L412" i="1"/>
  <c r="K412" i="1"/>
  <c r="H412" i="1"/>
  <c r="G412" i="1"/>
  <c r="F412" i="1"/>
  <c r="U411" i="1"/>
  <c r="T411" i="1"/>
  <c r="S411" i="1"/>
  <c r="R411" i="1"/>
  <c r="Q411" i="1"/>
  <c r="M411" i="1"/>
  <c r="L411" i="1"/>
  <c r="K411" i="1"/>
  <c r="H411" i="1"/>
  <c r="G411" i="1"/>
  <c r="F411" i="1"/>
  <c r="U409" i="1"/>
  <c r="T409" i="1"/>
  <c r="S409" i="1"/>
  <c r="R409" i="1"/>
  <c r="Q409" i="1"/>
  <c r="M409" i="1"/>
  <c r="L409" i="1"/>
  <c r="K409" i="1"/>
  <c r="H409" i="1"/>
  <c r="G409" i="1"/>
  <c r="F409" i="1"/>
  <c r="U408" i="1"/>
  <c r="T408" i="1"/>
  <c r="S408" i="1"/>
  <c r="R408" i="1"/>
  <c r="Q408" i="1"/>
  <c r="M408" i="1"/>
  <c r="L408" i="1"/>
  <c r="K408" i="1"/>
  <c r="H408" i="1"/>
  <c r="G408" i="1"/>
  <c r="F408" i="1"/>
  <c r="U406" i="1"/>
  <c r="T406" i="1"/>
  <c r="S406" i="1"/>
  <c r="R406" i="1"/>
  <c r="Q406" i="1"/>
  <c r="M406" i="1"/>
  <c r="L406" i="1"/>
  <c r="K406" i="1"/>
  <c r="H406" i="1"/>
  <c r="G406" i="1"/>
  <c r="F406" i="1"/>
  <c r="U405" i="1"/>
  <c r="T405" i="1"/>
  <c r="S405" i="1"/>
  <c r="R405" i="1"/>
  <c r="Q405" i="1"/>
  <c r="M405" i="1"/>
  <c r="L405" i="1"/>
  <c r="K405" i="1"/>
  <c r="H405" i="1"/>
  <c r="G405" i="1"/>
  <c r="F405" i="1"/>
  <c r="U403" i="1"/>
  <c r="T403" i="1"/>
  <c r="S403" i="1"/>
  <c r="R403" i="1"/>
  <c r="Q403" i="1"/>
  <c r="M403" i="1"/>
  <c r="L403" i="1"/>
  <c r="K403" i="1"/>
  <c r="H403" i="1"/>
  <c r="G403" i="1"/>
  <c r="F403" i="1"/>
  <c r="U402" i="1"/>
  <c r="T402" i="1"/>
  <c r="S402" i="1"/>
  <c r="R402" i="1"/>
  <c r="Q402" i="1"/>
  <c r="M402" i="1"/>
  <c r="L402" i="1"/>
  <c r="K402" i="1"/>
  <c r="H402" i="1"/>
  <c r="G402" i="1"/>
  <c r="F402" i="1"/>
  <c r="U400" i="1"/>
  <c r="T400" i="1"/>
  <c r="S400" i="1"/>
  <c r="R400" i="1"/>
  <c r="Q400" i="1"/>
  <c r="M400" i="1"/>
  <c r="L400" i="1"/>
  <c r="K400" i="1"/>
  <c r="H400" i="1"/>
  <c r="G400" i="1"/>
  <c r="F400" i="1"/>
  <c r="U399" i="1"/>
  <c r="T399" i="1"/>
  <c r="S399" i="1"/>
  <c r="R399" i="1"/>
  <c r="Q399" i="1"/>
  <c r="M399" i="1"/>
  <c r="L399" i="1"/>
  <c r="K399" i="1"/>
  <c r="H399" i="1"/>
  <c r="G399" i="1"/>
  <c r="F399" i="1"/>
  <c r="U397" i="1"/>
  <c r="T397" i="1"/>
  <c r="S397" i="1"/>
  <c r="R397" i="1"/>
  <c r="Q397" i="1"/>
  <c r="M397" i="1"/>
  <c r="L397" i="1"/>
  <c r="K397" i="1"/>
  <c r="H397" i="1"/>
  <c r="G397" i="1"/>
  <c r="F397" i="1"/>
  <c r="U396" i="1"/>
  <c r="T396" i="1"/>
  <c r="S396" i="1"/>
  <c r="R396" i="1"/>
  <c r="Q396" i="1"/>
  <c r="M396" i="1"/>
  <c r="L396" i="1"/>
  <c r="K396" i="1"/>
  <c r="H396" i="1"/>
  <c r="G396" i="1"/>
  <c r="F396" i="1"/>
  <c r="U394" i="1"/>
  <c r="T394" i="1"/>
  <c r="S394" i="1"/>
  <c r="R394" i="1"/>
  <c r="Q394" i="1"/>
  <c r="M394" i="1"/>
  <c r="L394" i="1"/>
  <c r="K394" i="1"/>
  <c r="H394" i="1"/>
  <c r="G394" i="1"/>
  <c r="F394" i="1"/>
  <c r="U393" i="1"/>
  <c r="T393" i="1"/>
  <c r="S393" i="1"/>
  <c r="R393" i="1"/>
  <c r="Q393" i="1"/>
  <c r="M393" i="1"/>
  <c r="L393" i="1"/>
  <c r="K393" i="1"/>
  <c r="H393" i="1"/>
  <c r="G393" i="1"/>
  <c r="F393" i="1"/>
  <c r="U391" i="1"/>
  <c r="T391" i="1"/>
  <c r="S391" i="1"/>
  <c r="R391" i="1"/>
  <c r="Q391" i="1"/>
  <c r="M391" i="1"/>
  <c r="L391" i="1"/>
  <c r="K391" i="1"/>
  <c r="H391" i="1"/>
  <c r="G391" i="1"/>
  <c r="F391" i="1"/>
  <c r="U390" i="1"/>
  <c r="T390" i="1"/>
  <c r="S390" i="1"/>
  <c r="R390" i="1"/>
  <c r="Q390" i="1"/>
  <c r="M390" i="1"/>
  <c r="L390" i="1"/>
  <c r="K390" i="1"/>
  <c r="H390" i="1"/>
  <c r="G390" i="1"/>
  <c r="F390" i="1"/>
  <c r="U388" i="1"/>
  <c r="T388" i="1"/>
  <c r="S388" i="1"/>
  <c r="R388" i="1"/>
  <c r="Q388" i="1"/>
  <c r="M388" i="1"/>
  <c r="L388" i="1"/>
  <c r="K388" i="1"/>
  <c r="H388" i="1"/>
  <c r="G388" i="1"/>
  <c r="F388" i="1"/>
  <c r="U387" i="1"/>
  <c r="T387" i="1"/>
  <c r="S387" i="1"/>
  <c r="R387" i="1"/>
  <c r="Q387" i="1"/>
  <c r="M387" i="1"/>
  <c r="L387" i="1"/>
  <c r="K387" i="1"/>
  <c r="H387" i="1"/>
  <c r="G387" i="1"/>
  <c r="F387" i="1"/>
  <c r="U385" i="1"/>
  <c r="T385" i="1"/>
  <c r="S385" i="1"/>
  <c r="R385" i="1"/>
  <c r="Q385" i="1"/>
  <c r="M385" i="1"/>
  <c r="L385" i="1"/>
  <c r="K385" i="1"/>
  <c r="H385" i="1"/>
  <c r="G385" i="1"/>
  <c r="F385" i="1"/>
  <c r="U384" i="1"/>
  <c r="T384" i="1"/>
  <c r="S384" i="1"/>
  <c r="R384" i="1"/>
  <c r="Q384" i="1"/>
  <c r="M384" i="1"/>
  <c r="L384" i="1"/>
  <c r="K384" i="1"/>
  <c r="H384" i="1"/>
  <c r="G384" i="1"/>
  <c r="F384" i="1"/>
  <c r="U382" i="1"/>
  <c r="T382" i="1"/>
  <c r="S382" i="1"/>
  <c r="R382" i="1"/>
  <c r="Q382" i="1"/>
  <c r="M382" i="1"/>
  <c r="L382" i="1"/>
  <c r="K382" i="1"/>
  <c r="H382" i="1"/>
  <c r="G382" i="1"/>
  <c r="F382" i="1"/>
  <c r="U381" i="1"/>
  <c r="T381" i="1"/>
  <c r="S381" i="1"/>
  <c r="R381" i="1"/>
  <c r="Q381" i="1"/>
  <c r="M381" i="1"/>
  <c r="L381" i="1"/>
  <c r="K381" i="1"/>
  <c r="H381" i="1"/>
  <c r="G381" i="1"/>
  <c r="F381" i="1"/>
  <c r="U379" i="1"/>
  <c r="T379" i="1"/>
  <c r="S379" i="1"/>
  <c r="R379" i="1"/>
  <c r="Q379" i="1"/>
  <c r="M379" i="1"/>
  <c r="L379" i="1"/>
  <c r="K379" i="1"/>
  <c r="H379" i="1"/>
  <c r="G379" i="1"/>
  <c r="F379" i="1"/>
  <c r="U378" i="1"/>
  <c r="T378" i="1"/>
  <c r="S378" i="1"/>
  <c r="R378" i="1"/>
  <c r="Q378" i="1"/>
  <c r="M378" i="1"/>
  <c r="L378" i="1"/>
  <c r="K378" i="1"/>
  <c r="H378" i="1"/>
  <c r="G378" i="1"/>
  <c r="F378" i="1"/>
  <c r="U376" i="1"/>
  <c r="T376" i="1"/>
  <c r="S376" i="1"/>
  <c r="R376" i="1"/>
  <c r="Q376" i="1"/>
  <c r="M376" i="1"/>
  <c r="L376" i="1"/>
  <c r="K376" i="1"/>
  <c r="H376" i="1"/>
  <c r="G376" i="1"/>
  <c r="F376" i="1"/>
  <c r="U375" i="1"/>
  <c r="T375" i="1"/>
  <c r="S375" i="1"/>
  <c r="R375" i="1"/>
  <c r="Q375" i="1"/>
  <c r="M375" i="1"/>
  <c r="L375" i="1"/>
  <c r="K375" i="1"/>
  <c r="H375" i="1"/>
  <c r="G375" i="1"/>
  <c r="F375" i="1"/>
  <c r="U373" i="1"/>
  <c r="T373" i="1"/>
  <c r="S373" i="1"/>
  <c r="R373" i="1"/>
  <c r="Q373" i="1"/>
  <c r="M373" i="1"/>
  <c r="L373" i="1"/>
  <c r="K373" i="1"/>
  <c r="H373" i="1"/>
  <c r="G373" i="1"/>
  <c r="F373" i="1"/>
  <c r="U372" i="1"/>
  <c r="T372" i="1"/>
  <c r="S372" i="1"/>
  <c r="R372" i="1"/>
  <c r="Q372" i="1"/>
  <c r="M372" i="1"/>
  <c r="L372" i="1"/>
  <c r="K372" i="1"/>
  <c r="H372" i="1"/>
  <c r="G372" i="1"/>
  <c r="F372" i="1"/>
  <c r="U370" i="1"/>
  <c r="T370" i="1"/>
  <c r="S370" i="1"/>
  <c r="R370" i="1"/>
  <c r="Q370" i="1"/>
  <c r="M370" i="1"/>
  <c r="L370" i="1"/>
  <c r="K370" i="1"/>
  <c r="H370" i="1"/>
  <c r="G370" i="1"/>
  <c r="F370" i="1"/>
  <c r="U369" i="1"/>
  <c r="T369" i="1"/>
  <c r="S369" i="1"/>
  <c r="R369" i="1"/>
  <c r="Q369" i="1"/>
  <c r="M369" i="1"/>
  <c r="L369" i="1"/>
  <c r="K369" i="1"/>
  <c r="H369" i="1"/>
  <c r="G369" i="1"/>
  <c r="F369" i="1"/>
  <c r="U367" i="1"/>
  <c r="T367" i="1"/>
  <c r="S367" i="1"/>
  <c r="R367" i="1"/>
  <c r="Q367" i="1"/>
  <c r="M367" i="1"/>
  <c r="L367" i="1"/>
  <c r="K367" i="1"/>
  <c r="H367" i="1"/>
  <c r="G367" i="1"/>
  <c r="F367" i="1"/>
  <c r="U366" i="1"/>
  <c r="T366" i="1"/>
  <c r="S366" i="1"/>
  <c r="R366" i="1"/>
  <c r="Q366" i="1"/>
  <c r="M366" i="1"/>
  <c r="L366" i="1"/>
  <c r="K366" i="1"/>
  <c r="H366" i="1"/>
  <c r="G366" i="1"/>
  <c r="F366" i="1"/>
  <c r="U364" i="1"/>
  <c r="T364" i="1"/>
  <c r="S364" i="1"/>
  <c r="R364" i="1"/>
  <c r="Q364" i="1"/>
  <c r="M364" i="1"/>
  <c r="L364" i="1"/>
  <c r="K364" i="1"/>
  <c r="H364" i="1"/>
  <c r="G364" i="1"/>
  <c r="F364" i="1"/>
  <c r="U363" i="1"/>
  <c r="T363" i="1"/>
  <c r="S363" i="1"/>
  <c r="R363" i="1"/>
  <c r="Q363" i="1"/>
  <c r="M363" i="1"/>
  <c r="L363" i="1"/>
  <c r="K363" i="1"/>
  <c r="H363" i="1"/>
  <c r="G363" i="1"/>
  <c r="F363" i="1"/>
  <c r="U361" i="1"/>
  <c r="T361" i="1"/>
  <c r="S361" i="1"/>
  <c r="R361" i="1"/>
  <c r="Q361" i="1"/>
  <c r="M361" i="1"/>
  <c r="L361" i="1"/>
  <c r="K361" i="1"/>
  <c r="H361" i="1"/>
  <c r="G361" i="1"/>
  <c r="F361" i="1"/>
  <c r="U360" i="1"/>
  <c r="T360" i="1"/>
  <c r="S360" i="1"/>
  <c r="R360" i="1"/>
  <c r="Q360" i="1"/>
  <c r="M360" i="1"/>
  <c r="L360" i="1"/>
  <c r="K360" i="1"/>
  <c r="H360" i="1"/>
  <c r="G360" i="1"/>
  <c r="F360" i="1"/>
  <c r="U358" i="1"/>
  <c r="T358" i="1"/>
  <c r="S358" i="1"/>
  <c r="R358" i="1"/>
  <c r="Q358" i="1"/>
  <c r="M358" i="1"/>
  <c r="L358" i="1"/>
  <c r="K358" i="1"/>
  <c r="H358" i="1"/>
  <c r="G358" i="1"/>
  <c r="F358" i="1"/>
  <c r="U357" i="1"/>
  <c r="T357" i="1"/>
  <c r="S357" i="1"/>
  <c r="R357" i="1"/>
  <c r="Q357" i="1"/>
  <c r="M357" i="1"/>
  <c r="L357" i="1"/>
  <c r="K357" i="1"/>
  <c r="H357" i="1"/>
  <c r="G357" i="1"/>
  <c r="F357" i="1"/>
  <c r="U355" i="1"/>
  <c r="T355" i="1"/>
  <c r="S355" i="1"/>
  <c r="R355" i="1"/>
  <c r="Q355" i="1"/>
  <c r="M355" i="1"/>
  <c r="L355" i="1"/>
  <c r="K355" i="1"/>
  <c r="H355" i="1"/>
  <c r="G355" i="1"/>
  <c r="F355" i="1"/>
  <c r="U354" i="1"/>
  <c r="T354" i="1"/>
  <c r="S354" i="1"/>
  <c r="R354" i="1"/>
  <c r="Q354" i="1"/>
  <c r="M354" i="1"/>
  <c r="L354" i="1"/>
  <c r="K354" i="1"/>
  <c r="H354" i="1"/>
  <c r="G354" i="1"/>
  <c r="F354" i="1"/>
  <c r="U352" i="1"/>
  <c r="T352" i="1"/>
  <c r="S352" i="1"/>
  <c r="R352" i="1"/>
  <c r="Q352" i="1"/>
  <c r="M352" i="1"/>
  <c r="L352" i="1"/>
  <c r="K352" i="1"/>
  <c r="H352" i="1"/>
  <c r="G352" i="1"/>
  <c r="F352" i="1"/>
  <c r="U351" i="1"/>
  <c r="T351" i="1"/>
  <c r="S351" i="1"/>
  <c r="R351" i="1"/>
  <c r="Q351" i="1"/>
  <c r="M351" i="1"/>
  <c r="L351" i="1"/>
  <c r="K351" i="1"/>
  <c r="H351" i="1"/>
  <c r="G351" i="1"/>
  <c r="F351" i="1"/>
  <c r="U349" i="1"/>
  <c r="T349" i="1"/>
  <c r="S349" i="1"/>
  <c r="R349" i="1"/>
  <c r="Q349" i="1"/>
  <c r="M349" i="1"/>
  <c r="L349" i="1"/>
  <c r="K349" i="1"/>
  <c r="H349" i="1"/>
  <c r="G349" i="1"/>
  <c r="F349" i="1"/>
  <c r="U348" i="1"/>
  <c r="T348" i="1"/>
  <c r="S348" i="1"/>
  <c r="R348" i="1"/>
  <c r="Q348" i="1"/>
  <c r="M348" i="1"/>
  <c r="L348" i="1"/>
  <c r="K348" i="1"/>
  <c r="H348" i="1"/>
  <c r="G348" i="1"/>
  <c r="F348" i="1"/>
  <c r="U346" i="1"/>
  <c r="T346" i="1"/>
  <c r="S346" i="1"/>
  <c r="R346" i="1"/>
  <c r="Q346" i="1"/>
  <c r="M346" i="1"/>
  <c r="L346" i="1"/>
  <c r="K346" i="1"/>
  <c r="H346" i="1"/>
  <c r="G346" i="1"/>
  <c r="F346" i="1"/>
  <c r="U345" i="1"/>
  <c r="T345" i="1"/>
  <c r="S345" i="1"/>
  <c r="R345" i="1"/>
  <c r="Q345" i="1"/>
  <c r="M345" i="1"/>
  <c r="L345" i="1"/>
  <c r="K345" i="1"/>
  <c r="H345" i="1"/>
  <c r="G345" i="1"/>
  <c r="F345" i="1"/>
  <c r="U343" i="1"/>
  <c r="T343" i="1"/>
  <c r="S343" i="1"/>
  <c r="R343" i="1"/>
  <c r="Q343" i="1"/>
  <c r="M343" i="1"/>
  <c r="L343" i="1"/>
  <c r="K343" i="1"/>
  <c r="H343" i="1"/>
  <c r="G343" i="1"/>
  <c r="F343" i="1"/>
  <c r="U342" i="1"/>
  <c r="T342" i="1"/>
  <c r="S342" i="1"/>
  <c r="R342" i="1"/>
  <c r="Q342" i="1"/>
  <c r="M342" i="1"/>
  <c r="L342" i="1"/>
  <c r="K342" i="1"/>
  <c r="H342" i="1"/>
  <c r="G342" i="1"/>
  <c r="F342" i="1"/>
  <c r="U340" i="1"/>
  <c r="T340" i="1"/>
  <c r="S340" i="1"/>
  <c r="R340" i="1"/>
  <c r="Q340" i="1"/>
  <c r="M340" i="1"/>
  <c r="L340" i="1"/>
  <c r="K340" i="1"/>
  <c r="H340" i="1"/>
  <c r="G340" i="1"/>
  <c r="F340" i="1"/>
  <c r="U339" i="1"/>
  <c r="T339" i="1"/>
  <c r="S339" i="1"/>
  <c r="R339" i="1"/>
  <c r="Q339" i="1"/>
  <c r="M339" i="1"/>
  <c r="L339" i="1"/>
  <c r="K339" i="1"/>
  <c r="H339" i="1"/>
  <c r="G339" i="1"/>
  <c r="F339" i="1"/>
  <c r="U337" i="1"/>
  <c r="T337" i="1"/>
  <c r="S337" i="1"/>
  <c r="R337" i="1"/>
  <c r="Q337" i="1"/>
  <c r="M337" i="1"/>
  <c r="L337" i="1"/>
  <c r="K337" i="1"/>
  <c r="H337" i="1"/>
  <c r="G337" i="1"/>
  <c r="F337" i="1"/>
  <c r="U336" i="1"/>
  <c r="T336" i="1"/>
  <c r="S336" i="1"/>
  <c r="R336" i="1"/>
  <c r="Q336" i="1"/>
  <c r="M336" i="1"/>
  <c r="L336" i="1"/>
  <c r="K336" i="1"/>
  <c r="H336" i="1"/>
  <c r="G336" i="1"/>
  <c r="F336" i="1"/>
  <c r="U334" i="1"/>
  <c r="T334" i="1"/>
  <c r="S334" i="1"/>
  <c r="R334" i="1"/>
  <c r="Q334" i="1"/>
  <c r="M334" i="1"/>
  <c r="L334" i="1"/>
  <c r="K334" i="1"/>
  <c r="H334" i="1"/>
  <c r="G334" i="1"/>
  <c r="F334" i="1"/>
  <c r="U333" i="1"/>
  <c r="T333" i="1"/>
  <c r="S333" i="1"/>
  <c r="R333" i="1"/>
  <c r="Q333" i="1"/>
  <c r="M333" i="1"/>
  <c r="L333" i="1"/>
  <c r="K333" i="1"/>
  <c r="H333" i="1"/>
  <c r="G333" i="1"/>
  <c r="F333" i="1"/>
  <c r="U331" i="1"/>
  <c r="T331" i="1"/>
  <c r="S331" i="1"/>
  <c r="R331" i="1"/>
  <c r="Q331" i="1"/>
  <c r="M331" i="1"/>
  <c r="L331" i="1"/>
  <c r="K331" i="1"/>
  <c r="H331" i="1"/>
  <c r="G331" i="1"/>
  <c r="F331" i="1"/>
  <c r="U330" i="1"/>
  <c r="T330" i="1"/>
  <c r="S330" i="1"/>
  <c r="R330" i="1"/>
  <c r="Q330" i="1"/>
  <c r="M330" i="1"/>
  <c r="L330" i="1"/>
  <c r="K330" i="1"/>
  <c r="H330" i="1"/>
  <c r="G330" i="1"/>
  <c r="F330" i="1"/>
  <c r="U328" i="1"/>
  <c r="T328" i="1"/>
  <c r="S328" i="1"/>
  <c r="R328" i="1"/>
  <c r="Q328" i="1"/>
  <c r="M328" i="1"/>
  <c r="L328" i="1"/>
  <c r="K328" i="1"/>
  <c r="H328" i="1"/>
  <c r="G328" i="1"/>
  <c r="F328" i="1"/>
  <c r="U327" i="1"/>
  <c r="T327" i="1"/>
  <c r="S327" i="1"/>
  <c r="R327" i="1"/>
  <c r="Q327" i="1"/>
  <c r="M327" i="1"/>
  <c r="L327" i="1"/>
  <c r="K327" i="1"/>
  <c r="H327" i="1"/>
  <c r="G327" i="1"/>
  <c r="F327" i="1"/>
  <c r="U325" i="1"/>
  <c r="T325" i="1"/>
  <c r="S325" i="1"/>
  <c r="R325" i="1"/>
  <c r="Q325" i="1"/>
  <c r="M325" i="1"/>
  <c r="L325" i="1"/>
  <c r="K325" i="1"/>
  <c r="H325" i="1"/>
  <c r="G325" i="1"/>
  <c r="F325" i="1"/>
  <c r="U324" i="1"/>
  <c r="T324" i="1"/>
  <c r="S324" i="1"/>
  <c r="R324" i="1"/>
  <c r="Q324" i="1"/>
  <c r="M324" i="1"/>
  <c r="L324" i="1"/>
  <c r="K324" i="1"/>
  <c r="H324" i="1"/>
  <c r="G324" i="1"/>
  <c r="F324" i="1"/>
  <c r="U322" i="1"/>
  <c r="T322" i="1"/>
  <c r="S322" i="1"/>
  <c r="R322" i="1"/>
  <c r="Q322" i="1"/>
  <c r="M322" i="1"/>
  <c r="L322" i="1"/>
  <c r="K322" i="1"/>
  <c r="H322" i="1"/>
  <c r="G322" i="1"/>
  <c r="F322" i="1"/>
  <c r="U321" i="1"/>
  <c r="T321" i="1"/>
  <c r="S321" i="1"/>
  <c r="R321" i="1"/>
  <c r="Q321" i="1"/>
  <c r="M321" i="1"/>
  <c r="L321" i="1"/>
  <c r="K321" i="1"/>
  <c r="H321" i="1"/>
  <c r="G321" i="1"/>
  <c r="F321" i="1"/>
  <c r="U319" i="1"/>
  <c r="T319" i="1"/>
  <c r="S319" i="1"/>
  <c r="R319" i="1"/>
  <c r="Q319" i="1"/>
  <c r="M319" i="1"/>
  <c r="L319" i="1"/>
  <c r="K319" i="1"/>
  <c r="H319" i="1"/>
  <c r="G319" i="1"/>
  <c r="F319" i="1"/>
  <c r="U318" i="1"/>
  <c r="T318" i="1"/>
  <c r="S318" i="1"/>
  <c r="R318" i="1"/>
  <c r="Q318" i="1"/>
  <c r="M318" i="1"/>
  <c r="L318" i="1"/>
  <c r="K318" i="1"/>
  <c r="H318" i="1"/>
  <c r="G318" i="1"/>
  <c r="F318" i="1"/>
  <c r="U316" i="1"/>
  <c r="T316" i="1"/>
  <c r="S316" i="1"/>
  <c r="R316" i="1"/>
  <c r="Q316" i="1"/>
  <c r="M316" i="1"/>
  <c r="L316" i="1"/>
  <c r="K316" i="1"/>
  <c r="H316" i="1"/>
  <c r="G316" i="1"/>
  <c r="F316" i="1"/>
  <c r="U315" i="1"/>
  <c r="T315" i="1"/>
  <c r="S315" i="1"/>
  <c r="R315" i="1"/>
  <c r="Q315" i="1"/>
  <c r="M315" i="1"/>
  <c r="L315" i="1"/>
  <c r="K315" i="1"/>
  <c r="H315" i="1"/>
  <c r="G315" i="1"/>
  <c r="F315" i="1"/>
  <c r="U313" i="1"/>
  <c r="T313" i="1"/>
  <c r="S313" i="1"/>
  <c r="R313" i="1"/>
  <c r="Q313" i="1"/>
  <c r="M313" i="1"/>
  <c r="L313" i="1"/>
  <c r="K313" i="1"/>
  <c r="H313" i="1"/>
  <c r="G313" i="1"/>
  <c r="F313" i="1"/>
  <c r="U312" i="1"/>
  <c r="T312" i="1"/>
  <c r="S312" i="1"/>
  <c r="R312" i="1"/>
  <c r="Q312" i="1"/>
  <c r="M312" i="1"/>
  <c r="L312" i="1"/>
  <c r="K312" i="1"/>
  <c r="H312" i="1"/>
  <c r="G312" i="1"/>
  <c r="F312" i="1"/>
  <c r="U310" i="1"/>
  <c r="T310" i="1"/>
  <c r="S310" i="1"/>
  <c r="R310" i="1"/>
  <c r="Q310" i="1"/>
  <c r="M310" i="1"/>
  <c r="L310" i="1"/>
  <c r="K310" i="1"/>
  <c r="H310" i="1"/>
  <c r="G310" i="1"/>
  <c r="F310" i="1"/>
  <c r="U309" i="1"/>
  <c r="T309" i="1"/>
  <c r="S309" i="1"/>
  <c r="R309" i="1"/>
  <c r="Q309" i="1"/>
  <c r="M309" i="1"/>
  <c r="L309" i="1"/>
  <c r="K309" i="1"/>
  <c r="H309" i="1"/>
  <c r="G309" i="1"/>
  <c r="F309" i="1"/>
  <c r="U307" i="1"/>
  <c r="T307" i="1"/>
  <c r="S307" i="1"/>
  <c r="R307" i="1"/>
  <c r="Q307" i="1"/>
  <c r="M307" i="1"/>
  <c r="L307" i="1"/>
  <c r="K307" i="1"/>
  <c r="H307" i="1"/>
  <c r="G307" i="1"/>
  <c r="F307" i="1"/>
  <c r="U306" i="1"/>
  <c r="T306" i="1"/>
  <c r="S306" i="1"/>
  <c r="R306" i="1"/>
  <c r="Q306" i="1"/>
  <c r="M306" i="1"/>
  <c r="L306" i="1"/>
  <c r="K306" i="1"/>
  <c r="H306" i="1"/>
  <c r="G306" i="1"/>
  <c r="F306" i="1"/>
  <c r="U304" i="1"/>
  <c r="T304" i="1"/>
  <c r="S304" i="1"/>
  <c r="R304" i="1"/>
  <c r="Q304" i="1"/>
  <c r="M304" i="1"/>
  <c r="L304" i="1"/>
  <c r="K304" i="1"/>
  <c r="H304" i="1"/>
  <c r="G304" i="1"/>
  <c r="F304" i="1"/>
  <c r="U303" i="1"/>
  <c r="T303" i="1"/>
  <c r="S303" i="1"/>
  <c r="R303" i="1"/>
  <c r="Q303" i="1"/>
  <c r="M303" i="1"/>
  <c r="L303" i="1"/>
  <c r="K303" i="1"/>
  <c r="H303" i="1"/>
  <c r="G303" i="1"/>
  <c r="F303" i="1"/>
  <c r="U301" i="1"/>
  <c r="T301" i="1"/>
  <c r="S301" i="1"/>
  <c r="R301" i="1"/>
  <c r="Q301" i="1"/>
  <c r="M301" i="1"/>
  <c r="L301" i="1"/>
  <c r="K301" i="1"/>
  <c r="H301" i="1"/>
  <c r="G301" i="1"/>
  <c r="F301" i="1"/>
  <c r="U300" i="1"/>
  <c r="T300" i="1"/>
  <c r="S300" i="1"/>
  <c r="R300" i="1"/>
  <c r="Q300" i="1"/>
  <c r="M300" i="1"/>
  <c r="L300" i="1"/>
  <c r="K300" i="1"/>
  <c r="H300" i="1"/>
  <c r="G300" i="1"/>
  <c r="F300" i="1"/>
  <c r="U298" i="1"/>
  <c r="T298" i="1"/>
  <c r="S298" i="1"/>
  <c r="R298" i="1"/>
  <c r="Q298" i="1"/>
  <c r="M298" i="1"/>
  <c r="L298" i="1"/>
  <c r="K298" i="1"/>
  <c r="H298" i="1"/>
  <c r="G298" i="1"/>
  <c r="F298" i="1"/>
  <c r="U297" i="1"/>
  <c r="T297" i="1"/>
  <c r="S297" i="1"/>
  <c r="R297" i="1"/>
  <c r="Q297" i="1"/>
  <c r="M297" i="1"/>
  <c r="L297" i="1"/>
  <c r="K297" i="1"/>
  <c r="H297" i="1"/>
  <c r="G297" i="1"/>
  <c r="F297" i="1"/>
  <c r="U295" i="1"/>
  <c r="T295" i="1"/>
  <c r="S295" i="1"/>
  <c r="R295" i="1"/>
  <c r="Q295" i="1"/>
  <c r="M295" i="1"/>
  <c r="L295" i="1"/>
  <c r="K295" i="1"/>
  <c r="H295" i="1"/>
  <c r="G295" i="1"/>
  <c r="F295" i="1"/>
  <c r="U294" i="1"/>
  <c r="T294" i="1"/>
  <c r="S294" i="1"/>
  <c r="R294" i="1"/>
  <c r="Q294" i="1"/>
  <c r="M294" i="1"/>
  <c r="L294" i="1"/>
  <c r="K294" i="1"/>
  <c r="H294" i="1"/>
  <c r="G294" i="1"/>
  <c r="F294" i="1"/>
  <c r="U292" i="1"/>
  <c r="T292" i="1"/>
  <c r="S292" i="1"/>
  <c r="R292" i="1"/>
  <c r="Q292" i="1"/>
  <c r="M292" i="1"/>
  <c r="L292" i="1"/>
  <c r="K292" i="1"/>
  <c r="H292" i="1"/>
  <c r="G292" i="1"/>
  <c r="F292" i="1"/>
  <c r="U291" i="1"/>
  <c r="T291" i="1"/>
  <c r="S291" i="1"/>
  <c r="R291" i="1"/>
  <c r="Q291" i="1"/>
  <c r="M291" i="1"/>
  <c r="L291" i="1"/>
  <c r="K291" i="1"/>
  <c r="H291" i="1"/>
  <c r="G291" i="1"/>
  <c r="F291" i="1"/>
  <c r="U289" i="1"/>
  <c r="T289" i="1"/>
  <c r="S289" i="1"/>
  <c r="R289" i="1"/>
  <c r="Q289" i="1"/>
  <c r="M289" i="1"/>
  <c r="L289" i="1"/>
  <c r="K289" i="1"/>
  <c r="H289" i="1"/>
  <c r="G289" i="1"/>
  <c r="F289" i="1"/>
  <c r="U288" i="1"/>
  <c r="T288" i="1"/>
  <c r="S288" i="1"/>
  <c r="R288" i="1"/>
  <c r="Q288" i="1"/>
  <c r="M288" i="1"/>
  <c r="L288" i="1"/>
  <c r="K288" i="1"/>
  <c r="H288" i="1"/>
  <c r="G288" i="1"/>
  <c r="F288" i="1"/>
  <c r="U286" i="1"/>
  <c r="T286" i="1"/>
  <c r="S286" i="1"/>
  <c r="R286" i="1"/>
  <c r="Q286" i="1"/>
  <c r="M286" i="1"/>
  <c r="L286" i="1"/>
  <c r="K286" i="1"/>
  <c r="H286" i="1"/>
  <c r="G286" i="1"/>
  <c r="F286" i="1"/>
  <c r="U285" i="1"/>
  <c r="T285" i="1"/>
  <c r="S285" i="1"/>
  <c r="R285" i="1"/>
  <c r="Q285" i="1"/>
  <c r="M285" i="1"/>
  <c r="L285" i="1"/>
  <c r="K285" i="1"/>
  <c r="H285" i="1"/>
  <c r="G285" i="1"/>
  <c r="F285" i="1"/>
  <c r="U283" i="1"/>
  <c r="T283" i="1"/>
  <c r="S283" i="1"/>
  <c r="R283" i="1"/>
  <c r="Q283" i="1"/>
  <c r="M283" i="1"/>
  <c r="L283" i="1"/>
  <c r="K283" i="1"/>
  <c r="H283" i="1"/>
  <c r="G283" i="1"/>
  <c r="F283" i="1"/>
  <c r="U282" i="1"/>
  <c r="T282" i="1"/>
  <c r="S282" i="1"/>
  <c r="R282" i="1"/>
  <c r="Q282" i="1"/>
  <c r="M282" i="1"/>
  <c r="L282" i="1"/>
  <c r="K282" i="1"/>
  <c r="H282" i="1"/>
  <c r="G282" i="1"/>
  <c r="F282" i="1"/>
  <c r="U280" i="1"/>
  <c r="T280" i="1"/>
  <c r="S280" i="1"/>
  <c r="R280" i="1"/>
  <c r="Q280" i="1"/>
  <c r="M280" i="1"/>
  <c r="L280" i="1"/>
  <c r="K280" i="1"/>
  <c r="H280" i="1"/>
  <c r="G280" i="1"/>
  <c r="F280" i="1"/>
  <c r="U279" i="1"/>
  <c r="T279" i="1"/>
  <c r="S279" i="1"/>
  <c r="R279" i="1"/>
  <c r="Q279" i="1"/>
  <c r="M279" i="1"/>
  <c r="L279" i="1"/>
  <c r="K279" i="1"/>
  <c r="H279" i="1"/>
  <c r="G279" i="1"/>
  <c r="F279" i="1"/>
  <c r="U277" i="1"/>
  <c r="T277" i="1"/>
  <c r="S277" i="1"/>
  <c r="R277" i="1"/>
  <c r="Q277" i="1"/>
  <c r="M277" i="1"/>
  <c r="L277" i="1"/>
  <c r="K277" i="1"/>
  <c r="H277" i="1"/>
  <c r="G277" i="1"/>
  <c r="F277" i="1"/>
  <c r="U276" i="1"/>
  <c r="T276" i="1"/>
  <c r="S276" i="1"/>
  <c r="R276" i="1"/>
  <c r="Q276" i="1"/>
  <c r="M276" i="1"/>
  <c r="L276" i="1"/>
  <c r="K276" i="1"/>
  <c r="H276" i="1"/>
  <c r="G276" i="1"/>
  <c r="F276" i="1"/>
  <c r="U274" i="1"/>
  <c r="T274" i="1"/>
  <c r="S274" i="1"/>
  <c r="R274" i="1"/>
  <c r="Q274" i="1"/>
  <c r="M274" i="1"/>
  <c r="L274" i="1"/>
  <c r="K274" i="1"/>
  <c r="H274" i="1"/>
  <c r="G274" i="1"/>
  <c r="F274" i="1"/>
  <c r="U273" i="1"/>
  <c r="T273" i="1"/>
  <c r="S273" i="1"/>
  <c r="R273" i="1"/>
  <c r="Q273" i="1"/>
  <c r="M273" i="1"/>
  <c r="L273" i="1"/>
  <c r="K273" i="1"/>
  <c r="H273" i="1"/>
  <c r="G273" i="1"/>
  <c r="F273" i="1"/>
  <c r="U271" i="1"/>
  <c r="T271" i="1"/>
  <c r="S271" i="1"/>
  <c r="R271" i="1"/>
  <c r="Q271" i="1"/>
  <c r="M271" i="1"/>
  <c r="L271" i="1"/>
  <c r="K271" i="1"/>
  <c r="H271" i="1"/>
  <c r="G271" i="1"/>
  <c r="F271" i="1"/>
  <c r="U270" i="1"/>
  <c r="T270" i="1"/>
  <c r="S270" i="1"/>
  <c r="R270" i="1"/>
  <c r="Q270" i="1"/>
  <c r="M270" i="1"/>
  <c r="L270" i="1"/>
  <c r="K270" i="1"/>
  <c r="H270" i="1"/>
  <c r="G270" i="1"/>
  <c r="F270" i="1"/>
  <c r="U268" i="1"/>
  <c r="T268" i="1"/>
  <c r="S268" i="1"/>
  <c r="R268" i="1"/>
  <c r="Q268" i="1"/>
  <c r="M268" i="1"/>
  <c r="L268" i="1"/>
  <c r="K268" i="1"/>
  <c r="H268" i="1"/>
  <c r="G268" i="1"/>
  <c r="F268" i="1"/>
  <c r="U267" i="1"/>
  <c r="T267" i="1"/>
  <c r="S267" i="1"/>
  <c r="R267" i="1"/>
  <c r="Q267" i="1"/>
  <c r="M267" i="1"/>
  <c r="L267" i="1"/>
  <c r="K267" i="1"/>
  <c r="H267" i="1"/>
  <c r="G267" i="1"/>
  <c r="F267" i="1"/>
  <c r="U265" i="1"/>
  <c r="T265" i="1"/>
  <c r="S265" i="1"/>
  <c r="R265" i="1"/>
  <c r="Q265" i="1"/>
  <c r="M265" i="1"/>
  <c r="L265" i="1"/>
  <c r="K265" i="1"/>
  <c r="H265" i="1"/>
  <c r="G265" i="1"/>
  <c r="F265" i="1"/>
  <c r="U264" i="1"/>
  <c r="T264" i="1"/>
  <c r="S264" i="1"/>
  <c r="R264" i="1"/>
  <c r="Q264" i="1"/>
  <c r="M264" i="1"/>
  <c r="L264" i="1"/>
  <c r="K264" i="1"/>
  <c r="H264" i="1"/>
  <c r="G264" i="1"/>
  <c r="F264" i="1"/>
  <c r="U262" i="1"/>
  <c r="T262" i="1"/>
  <c r="S262" i="1"/>
  <c r="R262" i="1"/>
  <c r="Q262" i="1"/>
  <c r="M262" i="1"/>
  <c r="L262" i="1"/>
  <c r="K262" i="1"/>
  <c r="H262" i="1"/>
  <c r="G262" i="1"/>
  <c r="F262" i="1"/>
  <c r="U261" i="1"/>
  <c r="T261" i="1"/>
  <c r="S261" i="1"/>
  <c r="R261" i="1"/>
  <c r="Q261" i="1"/>
  <c r="M261" i="1"/>
  <c r="L261" i="1"/>
  <c r="K261" i="1"/>
  <c r="H261" i="1"/>
  <c r="G261" i="1"/>
  <c r="F261" i="1"/>
  <c r="U259" i="1"/>
  <c r="T259" i="1"/>
  <c r="S259" i="1"/>
  <c r="R259" i="1"/>
  <c r="Q259" i="1"/>
  <c r="M259" i="1"/>
  <c r="L259" i="1"/>
  <c r="K259" i="1"/>
  <c r="H259" i="1"/>
  <c r="G259" i="1"/>
  <c r="F259" i="1"/>
  <c r="U258" i="1"/>
  <c r="T258" i="1"/>
  <c r="S258" i="1"/>
  <c r="R258" i="1"/>
  <c r="Q258" i="1"/>
  <c r="M258" i="1"/>
  <c r="L258" i="1"/>
  <c r="K258" i="1"/>
  <c r="H258" i="1"/>
  <c r="G258" i="1"/>
  <c r="F258" i="1"/>
  <c r="U256" i="1"/>
  <c r="T256" i="1"/>
  <c r="S256" i="1"/>
  <c r="R256" i="1"/>
  <c r="Q256" i="1"/>
  <c r="M256" i="1"/>
  <c r="L256" i="1"/>
  <c r="K256" i="1"/>
  <c r="H256" i="1"/>
  <c r="G256" i="1"/>
  <c r="F256" i="1"/>
  <c r="U255" i="1"/>
  <c r="T255" i="1"/>
  <c r="S255" i="1"/>
  <c r="R255" i="1"/>
  <c r="Q255" i="1"/>
  <c r="M255" i="1"/>
  <c r="L255" i="1"/>
  <c r="K255" i="1"/>
  <c r="H255" i="1"/>
  <c r="G255" i="1"/>
  <c r="F255" i="1"/>
  <c r="U253" i="1"/>
  <c r="T253" i="1"/>
  <c r="S253" i="1"/>
  <c r="R253" i="1"/>
  <c r="Q253" i="1"/>
  <c r="M253" i="1"/>
  <c r="L253" i="1"/>
  <c r="K253" i="1"/>
  <c r="H253" i="1"/>
  <c r="G253" i="1"/>
  <c r="F253" i="1"/>
  <c r="U252" i="1"/>
  <c r="T252" i="1"/>
  <c r="S252" i="1"/>
  <c r="R252" i="1"/>
  <c r="Q252" i="1"/>
  <c r="M252" i="1"/>
  <c r="L252" i="1"/>
  <c r="K252" i="1"/>
  <c r="H252" i="1"/>
  <c r="G252" i="1"/>
  <c r="F252" i="1"/>
  <c r="U250" i="1"/>
  <c r="T250" i="1"/>
  <c r="S250" i="1"/>
  <c r="R250" i="1"/>
  <c r="Q250" i="1"/>
  <c r="M250" i="1"/>
  <c r="L250" i="1"/>
  <c r="K250" i="1"/>
  <c r="H250" i="1"/>
  <c r="G250" i="1"/>
  <c r="F250" i="1"/>
  <c r="U249" i="1"/>
  <c r="T249" i="1"/>
  <c r="S249" i="1"/>
  <c r="R249" i="1"/>
  <c r="Q249" i="1"/>
  <c r="M249" i="1"/>
  <c r="L249" i="1"/>
  <c r="K249" i="1"/>
  <c r="H249" i="1"/>
  <c r="G249" i="1"/>
  <c r="F249" i="1"/>
  <c r="U247" i="1"/>
  <c r="T247" i="1"/>
  <c r="S247" i="1"/>
  <c r="R247" i="1"/>
  <c r="Q247" i="1"/>
  <c r="M247" i="1"/>
  <c r="L247" i="1"/>
  <c r="K247" i="1"/>
  <c r="H247" i="1"/>
  <c r="G247" i="1"/>
  <c r="F247" i="1"/>
  <c r="U246" i="1"/>
  <c r="T246" i="1"/>
  <c r="S246" i="1"/>
  <c r="R246" i="1"/>
  <c r="Q246" i="1"/>
  <c r="M246" i="1"/>
  <c r="L246" i="1"/>
  <c r="K246" i="1"/>
  <c r="H246" i="1"/>
  <c r="G246" i="1"/>
  <c r="F246" i="1"/>
  <c r="U244" i="1"/>
  <c r="T244" i="1"/>
  <c r="S244" i="1"/>
  <c r="R244" i="1"/>
  <c r="Q244" i="1"/>
  <c r="M244" i="1"/>
  <c r="L244" i="1"/>
  <c r="K244" i="1"/>
  <c r="H244" i="1"/>
  <c r="G244" i="1"/>
  <c r="F244" i="1"/>
  <c r="U243" i="1"/>
  <c r="T243" i="1"/>
  <c r="S243" i="1"/>
  <c r="R243" i="1"/>
  <c r="Q243" i="1"/>
  <c r="M243" i="1"/>
  <c r="L243" i="1"/>
  <c r="K243" i="1"/>
  <c r="H243" i="1"/>
  <c r="G243" i="1"/>
  <c r="F243" i="1"/>
  <c r="U241" i="1"/>
  <c r="T241" i="1"/>
  <c r="S241" i="1"/>
  <c r="R241" i="1"/>
  <c r="Q241" i="1"/>
  <c r="M241" i="1"/>
  <c r="L241" i="1"/>
  <c r="K241" i="1"/>
  <c r="H241" i="1"/>
  <c r="G241" i="1"/>
  <c r="F241" i="1"/>
  <c r="U240" i="1"/>
  <c r="T240" i="1"/>
  <c r="S240" i="1"/>
  <c r="R240" i="1"/>
  <c r="Q240" i="1"/>
  <c r="M240" i="1"/>
  <c r="L240" i="1"/>
  <c r="K240" i="1"/>
  <c r="H240" i="1"/>
  <c r="G240" i="1"/>
  <c r="F240" i="1"/>
  <c r="U238" i="1"/>
  <c r="T238" i="1"/>
  <c r="S238" i="1"/>
  <c r="R238" i="1"/>
  <c r="Q238" i="1"/>
  <c r="M238" i="1"/>
  <c r="L238" i="1"/>
  <c r="K238" i="1"/>
  <c r="H238" i="1"/>
  <c r="G238" i="1"/>
  <c r="F238" i="1"/>
  <c r="U237" i="1"/>
  <c r="T237" i="1"/>
  <c r="S237" i="1"/>
  <c r="R237" i="1"/>
  <c r="Q237" i="1"/>
  <c r="M237" i="1"/>
  <c r="L237" i="1"/>
  <c r="K237" i="1"/>
  <c r="H237" i="1"/>
  <c r="G237" i="1"/>
  <c r="F237" i="1"/>
  <c r="U235" i="1"/>
  <c r="T235" i="1"/>
  <c r="S235" i="1"/>
  <c r="R235" i="1"/>
  <c r="Q235" i="1"/>
  <c r="M235" i="1"/>
  <c r="L235" i="1"/>
  <c r="K235" i="1"/>
  <c r="H235" i="1"/>
  <c r="G235" i="1"/>
  <c r="F235" i="1"/>
  <c r="U234" i="1"/>
  <c r="T234" i="1"/>
  <c r="S234" i="1"/>
  <c r="R234" i="1"/>
  <c r="Q234" i="1"/>
  <c r="M234" i="1"/>
  <c r="L234" i="1"/>
  <c r="K234" i="1"/>
  <c r="H234" i="1"/>
  <c r="G234" i="1"/>
  <c r="F234" i="1"/>
  <c r="U232" i="1"/>
  <c r="T232" i="1"/>
  <c r="S232" i="1"/>
  <c r="R232" i="1"/>
  <c r="Q232" i="1"/>
  <c r="M232" i="1"/>
  <c r="L232" i="1"/>
  <c r="K232" i="1"/>
  <c r="H232" i="1"/>
  <c r="G232" i="1"/>
  <c r="F232" i="1"/>
  <c r="U231" i="1"/>
  <c r="T231" i="1"/>
  <c r="S231" i="1"/>
  <c r="R231" i="1"/>
  <c r="Q231" i="1"/>
  <c r="M231" i="1"/>
  <c r="L231" i="1"/>
  <c r="K231" i="1"/>
  <c r="H231" i="1"/>
  <c r="G231" i="1"/>
  <c r="F231" i="1"/>
  <c r="U229" i="1"/>
  <c r="T229" i="1"/>
  <c r="S229" i="1"/>
  <c r="R229" i="1"/>
  <c r="Q229" i="1"/>
  <c r="M229" i="1"/>
  <c r="L229" i="1"/>
  <c r="K229" i="1"/>
  <c r="H229" i="1"/>
  <c r="G229" i="1"/>
  <c r="F229" i="1"/>
  <c r="U228" i="1"/>
  <c r="T228" i="1"/>
  <c r="S228" i="1"/>
  <c r="R228" i="1"/>
  <c r="Q228" i="1"/>
  <c r="M228" i="1"/>
  <c r="L228" i="1"/>
  <c r="K228" i="1"/>
  <c r="H228" i="1"/>
  <c r="G228" i="1"/>
  <c r="F228" i="1"/>
  <c r="U226" i="1"/>
  <c r="T226" i="1"/>
  <c r="S226" i="1"/>
  <c r="R226" i="1"/>
  <c r="Q226" i="1"/>
  <c r="M226" i="1"/>
  <c r="L226" i="1"/>
  <c r="K226" i="1"/>
  <c r="H226" i="1"/>
  <c r="G226" i="1"/>
  <c r="F226" i="1"/>
  <c r="U225" i="1"/>
  <c r="T225" i="1"/>
  <c r="S225" i="1"/>
  <c r="R225" i="1"/>
  <c r="Q225" i="1"/>
  <c r="M225" i="1"/>
  <c r="L225" i="1"/>
  <c r="K225" i="1"/>
  <c r="H225" i="1"/>
  <c r="G225" i="1"/>
  <c r="F225" i="1"/>
  <c r="U223" i="1"/>
  <c r="T223" i="1"/>
  <c r="S223" i="1"/>
  <c r="R223" i="1"/>
  <c r="Q223" i="1"/>
  <c r="M223" i="1"/>
  <c r="L223" i="1"/>
  <c r="K223" i="1"/>
  <c r="H223" i="1"/>
  <c r="G223" i="1"/>
  <c r="F223" i="1"/>
  <c r="U222" i="1"/>
  <c r="T222" i="1"/>
  <c r="S222" i="1"/>
  <c r="R222" i="1"/>
  <c r="Q222" i="1"/>
  <c r="M222" i="1"/>
  <c r="L222" i="1"/>
  <c r="K222" i="1"/>
  <c r="H222" i="1"/>
  <c r="G222" i="1"/>
  <c r="F222" i="1"/>
  <c r="U220" i="1"/>
  <c r="T220" i="1"/>
  <c r="S220" i="1"/>
  <c r="R220" i="1"/>
  <c r="Q220" i="1"/>
  <c r="M220" i="1"/>
  <c r="L220" i="1"/>
  <c r="K220" i="1"/>
  <c r="H220" i="1"/>
  <c r="G220" i="1"/>
  <c r="F220" i="1"/>
  <c r="U219" i="1"/>
  <c r="T219" i="1"/>
  <c r="S219" i="1"/>
  <c r="R219" i="1"/>
  <c r="Q219" i="1"/>
  <c r="M219" i="1"/>
  <c r="L219" i="1"/>
  <c r="K219" i="1"/>
  <c r="H219" i="1"/>
  <c r="G219" i="1"/>
  <c r="F219" i="1"/>
  <c r="U217" i="1"/>
  <c r="T217" i="1"/>
  <c r="S217" i="1"/>
  <c r="R217" i="1"/>
  <c r="Q217" i="1"/>
  <c r="M217" i="1"/>
  <c r="L217" i="1"/>
  <c r="K217" i="1"/>
  <c r="H217" i="1"/>
  <c r="G217" i="1"/>
  <c r="F217" i="1"/>
  <c r="U216" i="1"/>
  <c r="T216" i="1"/>
  <c r="S216" i="1"/>
  <c r="R216" i="1"/>
  <c r="Q216" i="1"/>
  <c r="M216" i="1"/>
  <c r="L216" i="1"/>
  <c r="K216" i="1"/>
  <c r="H216" i="1"/>
  <c r="G216" i="1"/>
  <c r="F216" i="1"/>
  <c r="U214" i="1"/>
  <c r="T214" i="1"/>
  <c r="S214" i="1"/>
  <c r="R214" i="1"/>
  <c r="Q214" i="1"/>
  <c r="M214" i="1"/>
  <c r="L214" i="1"/>
  <c r="K214" i="1"/>
  <c r="H214" i="1"/>
  <c r="G214" i="1"/>
  <c r="F214" i="1"/>
  <c r="U213" i="1"/>
  <c r="T213" i="1"/>
  <c r="S213" i="1"/>
  <c r="R213" i="1"/>
  <c r="Q213" i="1"/>
  <c r="M213" i="1"/>
  <c r="L213" i="1"/>
  <c r="K213" i="1"/>
  <c r="H213" i="1"/>
  <c r="G213" i="1"/>
  <c r="F213" i="1"/>
  <c r="U211" i="1"/>
  <c r="T211" i="1"/>
  <c r="S211" i="1"/>
  <c r="R211" i="1"/>
  <c r="Q211" i="1"/>
  <c r="M211" i="1"/>
  <c r="L211" i="1"/>
  <c r="K211" i="1"/>
  <c r="H211" i="1"/>
  <c r="G211" i="1"/>
  <c r="F211" i="1"/>
  <c r="U210" i="1"/>
  <c r="T210" i="1"/>
  <c r="S210" i="1"/>
  <c r="R210" i="1"/>
  <c r="Q210" i="1"/>
  <c r="M210" i="1"/>
  <c r="L210" i="1"/>
  <c r="K210" i="1"/>
  <c r="H210" i="1"/>
  <c r="G210" i="1"/>
  <c r="F210" i="1"/>
  <c r="U208" i="1"/>
  <c r="T208" i="1"/>
  <c r="S208" i="1"/>
  <c r="R208" i="1"/>
  <c r="Q208" i="1"/>
  <c r="M208" i="1"/>
  <c r="L208" i="1"/>
  <c r="K208" i="1"/>
  <c r="H208" i="1"/>
  <c r="G208" i="1"/>
  <c r="F208" i="1"/>
  <c r="U207" i="1"/>
  <c r="T207" i="1"/>
  <c r="S207" i="1"/>
  <c r="R207" i="1"/>
  <c r="Q207" i="1"/>
  <c r="M207" i="1"/>
  <c r="L207" i="1"/>
  <c r="K207" i="1"/>
  <c r="H207" i="1"/>
  <c r="G207" i="1"/>
  <c r="F207" i="1"/>
  <c r="U205" i="1"/>
  <c r="T205" i="1"/>
  <c r="S205" i="1"/>
  <c r="R205" i="1"/>
  <c r="Q205" i="1"/>
  <c r="M205" i="1"/>
  <c r="L205" i="1"/>
  <c r="K205" i="1"/>
  <c r="H205" i="1"/>
  <c r="G205" i="1"/>
  <c r="F205" i="1"/>
  <c r="U204" i="1"/>
  <c r="T204" i="1"/>
  <c r="S204" i="1"/>
  <c r="R204" i="1"/>
  <c r="Q204" i="1"/>
  <c r="M204" i="1"/>
  <c r="L204" i="1"/>
  <c r="K204" i="1"/>
  <c r="H204" i="1"/>
  <c r="G204" i="1"/>
  <c r="F204" i="1"/>
  <c r="U202" i="1"/>
  <c r="T202" i="1"/>
  <c r="S202" i="1"/>
  <c r="R202" i="1"/>
  <c r="Q202" i="1"/>
  <c r="M202" i="1"/>
  <c r="L202" i="1"/>
  <c r="K202" i="1"/>
  <c r="H202" i="1"/>
  <c r="G202" i="1"/>
  <c r="F202" i="1"/>
  <c r="U201" i="1"/>
  <c r="T201" i="1"/>
  <c r="S201" i="1"/>
  <c r="R201" i="1"/>
  <c r="Q201" i="1"/>
  <c r="M201" i="1"/>
  <c r="L201" i="1"/>
  <c r="K201" i="1"/>
  <c r="H201" i="1"/>
  <c r="G201" i="1"/>
  <c r="F201" i="1"/>
  <c r="U199" i="1"/>
  <c r="T199" i="1"/>
  <c r="S199" i="1"/>
  <c r="R199" i="1"/>
  <c r="Q199" i="1"/>
  <c r="M199" i="1"/>
  <c r="L199" i="1"/>
  <c r="K199" i="1"/>
  <c r="H199" i="1"/>
  <c r="G199" i="1"/>
  <c r="F199" i="1"/>
  <c r="U198" i="1"/>
  <c r="T198" i="1"/>
  <c r="S198" i="1"/>
  <c r="R198" i="1"/>
  <c r="Q198" i="1"/>
  <c r="M198" i="1"/>
  <c r="L198" i="1"/>
  <c r="K198" i="1"/>
  <c r="H198" i="1"/>
  <c r="G198" i="1"/>
  <c r="F198" i="1"/>
  <c r="U196" i="1"/>
  <c r="T196" i="1"/>
  <c r="S196" i="1"/>
  <c r="R196" i="1"/>
  <c r="Q196" i="1"/>
  <c r="M196" i="1"/>
  <c r="L196" i="1"/>
  <c r="K196" i="1"/>
  <c r="H196" i="1"/>
  <c r="G196" i="1"/>
  <c r="F196" i="1"/>
  <c r="U195" i="1"/>
  <c r="T195" i="1"/>
  <c r="S195" i="1"/>
  <c r="R195" i="1"/>
  <c r="Q195" i="1"/>
  <c r="M195" i="1"/>
  <c r="L195" i="1"/>
  <c r="K195" i="1"/>
  <c r="H195" i="1"/>
  <c r="G195" i="1"/>
  <c r="F195" i="1"/>
  <c r="U193" i="1"/>
  <c r="T193" i="1"/>
  <c r="S193" i="1"/>
  <c r="R193" i="1"/>
  <c r="Q193" i="1"/>
  <c r="M193" i="1"/>
  <c r="L193" i="1"/>
  <c r="K193" i="1"/>
  <c r="H193" i="1"/>
  <c r="G193" i="1"/>
  <c r="F193" i="1"/>
  <c r="U192" i="1"/>
  <c r="T192" i="1"/>
  <c r="S192" i="1"/>
  <c r="R192" i="1"/>
  <c r="Q192" i="1"/>
  <c r="M192" i="1"/>
  <c r="L192" i="1"/>
  <c r="K192" i="1"/>
  <c r="H192" i="1"/>
  <c r="G192" i="1"/>
  <c r="F192" i="1"/>
  <c r="U190" i="1"/>
  <c r="T190" i="1"/>
  <c r="S190" i="1"/>
  <c r="R190" i="1"/>
  <c r="Q190" i="1"/>
  <c r="M190" i="1"/>
  <c r="L190" i="1"/>
  <c r="K190" i="1"/>
  <c r="H190" i="1"/>
  <c r="G190" i="1"/>
  <c r="F190" i="1"/>
  <c r="U189" i="1"/>
  <c r="T189" i="1"/>
  <c r="S189" i="1"/>
  <c r="R189" i="1"/>
  <c r="Q189" i="1"/>
  <c r="M189" i="1"/>
  <c r="L189" i="1"/>
  <c r="K189" i="1"/>
  <c r="H189" i="1"/>
  <c r="G189" i="1"/>
  <c r="F189" i="1"/>
  <c r="U187" i="1"/>
  <c r="T187" i="1"/>
  <c r="S187" i="1"/>
  <c r="R187" i="1"/>
  <c r="Q187" i="1"/>
  <c r="M187" i="1"/>
  <c r="L187" i="1"/>
  <c r="K187" i="1"/>
  <c r="H187" i="1"/>
  <c r="G187" i="1"/>
  <c r="F187" i="1"/>
  <c r="U186" i="1"/>
  <c r="T186" i="1"/>
  <c r="R186" i="1"/>
  <c r="Q186" i="1"/>
  <c r="M186" i="1"/>
  <c r="L186" i="1"/>
  <c r="K186" i="1"/>
  <c r="H186" i="1"/>
  <c r="G186" i="1"/>
  <c r="F186" i="1"/>
  <c r="U184" i="1"/>
  <c r="T184" i="1"/>
  <c r="S184" i="1"/>
  <c r="R184" i="1"/>
  <c r="Q184" i="1"/>
  <c r="M184" i="1"/>
  <c r="L184" i="1"/>
  <c r="K184" i="1"/>
  <c r="H184" i="1"/>
  <c r="G184" i="1"/>
  <c r="F184" i="1"/>
  <c r="U183" i="1"/>
  <c r="T183" i="1"/>
  <c r="S183" i="1"/>
  <c r="R183" i="1"/>
  <c r="Q183" i="1"/>
  <c r="M183" i="1"/>
  <c r="L183" i="1"/>
  <c r="K183" i="1"/>
  <c r="H183" i="1"/>
  <c r="G183" i="1"/>
  <c r="F183" i="1"/>
  <c r="U181" i="1"/>
  <c r="T181" i="1"/>
  <c r="S181" i="1"/>
  <c r="R181" i="1"/>
  <c r="Q181" i="1"/>
  <c r="M181" i="1"/>
  <c r="L181" i="1"/>
  <c r="K181" i="1"/>
  <c r="H181" i="1"/>
  <c r="G181" i="1"/>
  <c r="F181" i="1"/>
  <c r="U180" i="1"/>
  <c r="T180" i="1"/>
  <c r="S180" i="1"/>
  <c r="R180" i="1"/>
  <c r="Q180" i="1"/>
  <c r="M180" i="1"/>
  <c r="L180" i="1"/>
  <c r="K180" i="1"/>
  <c r="H180" i="1"/>
  <c r="G180" i="1"/>
  <c r="F180" i="1"/>
  <c r="U178" i="1"/>
  <c r="T178" i="1"/>
  <c r="S178" i="1"/>
  <c r="R178" i="1"/>
  <c r="Q178" i="1"/>
  <c r="M178" i="1"/>
  <c r="L178" i="1"/>
  <c r="K178" i="1"/>
  <c r="H178" i="1"/>
  <c r="G178" i="1"/>
  <c r="F178" i="1"/>
  <c r="U177" i="1"/>
  <c r="T177" i="1"/>
  <c r="S177" i="1"/>
  <c r="R177" i="1"/>
  <c r="Q177" i="1"/>
  <c r="M177" i="1"/>
  <c r="L177" i="1"/>
  <c r="K177" i="1"/>
  <c r="H177" i="1"/>
  <c r="G177" i="1"/>
  <c r="F177" i="1"/>
  <c r="U175" i="1"/>
  <c r="T175" i="1"/>
  <c r="S175" i="1"/>
  <c r="R175" i="1"/>
  <c r="Q175" i="1"/>
  <c r="M175" i="1"/>
  <c r="L175" i="1"/>
  <c r="K175" i="1"/>
  <c r="H175" i="1"/>
  <c r="G175" i="1"/>
  <c r="F175" i="1"/>
  <c r="U174" i="1"/>
  <c r="T174" i="1"/>
  <c r="S174" i="1"/>
  <c r="R174" i="1"/>
  <c r="Q174" i="1"/>
  <c r="M174" i="1"/>
  <c r="L174" i="1"/>
  <c r="K174" i="1"/>
  <c r="H174" i="1"/>
  <c r="G174" i="1"/>
  <c r="F174" i="1"/>
  <c r="U172" i="1"/>
  <c r="T172" i="1"/>
  <c r="S172" i="1"/>
  <c r="R172" i="1"/>
  <c r="Q172" i="1"/>
  <c r="M172" i="1"/>
  <c r="L172" i="1"/>
  <c r="K172" i="1"/>
  <c r="H172" i="1"/>
  <c r="G172" i="1"/>
  <c r="F172" i="1"/>
  <c r="U171" i="1"/>
  <c r="T171" i="1"/>
  <c r="S171" i="1"/>
  <c r="R171" i="1"/>
  <c r="Q171" i="1"/>
  <c r="M171" i="1"/>
  <c r="L171" i="1"/>
  <c r="K171" i="1"/>
  <c r="H171" i="1"/>
  <c r="G171" i="1"/>
  <c r="F171" i="1"/>
  <c r="U169" i="1"/>
  <c r="T169" i="1"/>
  <c r="S169" i="1"/>
  <c r="R169" i="1"/>
  <c r="Q169" i="1"/>
  <c r="M169" i="1"/>
  <c r="L169" i="1"/>
  <c r="K169" i="1"/>
  <c r="H169" i="1"/>
  <c r="G169" i="1"/>
  <c r="F169" i="1"/>
  <c r="U168" i="1"/>
  <c r="T168" i="1"/>
  <c r="S168" i="1"/>
  <c r="R168" i="1"/>
  <c r="Q168" i="1"/>
  <c r="M168" i="1"/>
  <c r="L168" i="1"/>
  <c r="K168" i="1"/>
  <c r="H168" i="1"/>
  <c r="G168" i="1"/>
  <c r="F168" i="1"/>
  <c r="U166" i="1"/>
  <c r="T166" i="1"/>
  <c r="S166" i="1"/>
  <c r="R166" i="1"/>
  <c r="Q166" i="1"/>
  <c r="M166" i="1"/>
  <c r="L166" i="1"/>
  <c r="K166" i="1"/>
  <c r="H166" i="1"/>
  <c r="G166" i="1"/>
  <c r="F166" i="1"/>
  <c r="U165" i="1"/>
  <c r="T165" i="1"/>
  <c r="S165" i="1"/>
  <c r="R165" i="1"/>
  <c r="Q165" i="1"/>
  <c r="M165" i="1"/>
  <c r="L165" i="1"/>
  <c r="K165" i="1"/>
  <c r="H165" i="1"/>
  <c r="G165" i="1"/>
  <c r="F165" i="1"/>
  <c r="U163" i="1"/>
  <c r="T163" i="1"/>
  <c r="S163" i="1"/>
  <c r="R163" i="1"/>
  <c r="Q163" i="1"/>
  <c r="M163" i="1"/>
  <c r="L163" i="1"/>
  <c r="K163" i="1"/>
  <c r="H163" i="1"/>
  <c r="G163" i="1"/>
  <c r="F163" i="1"/>
  <c r="U162" i="1"/>
  <c r="T162" i="1"/>
  <c r="S162" i="1"/>
  <c r="R162" i="1"/>
  <c r="Q162" i="1"/>
  <c r="M162" i="1"/>
  <c r="L162" i="1"/>
  <c r="K162" i="1"/>
  <c r="H162" i="1"/>
  <c r="G162" i="1"/>
  <c r="F162" i="1"/>
  <c r="U160" i="1"/>
  <c r="T160" i="1"/>
  <c r="S160" i="1"/>
  <c r="R160" i="1"/>
  <c r="Q160" i="1"/>
  <c r="M160" i="1"/>
  <c r="L160" i="1"/>
  <c r="K160" i="1"/>
  <c r="H160" i="1"/>
  <c r="G160" i="1"/>
  <c r="F160" i="1"/>
  <c r="U159" i="1"/>
  <c r="T159" i="1"/>
  <c r="S159" i="1"/>
  <c r="R159" i="1"/>
  <c r="Q159" i="1"/>
  <c r="M159" i="1"/>
  <c r="L159" i="1"/>
  <c r="K159" i="1"/>
  <c r="J159" i="1"/>
  <c r="H159" i="1"/>
  <c r="G159" i="1"/>
  <c r="F159" i="1"/>
  <c r="U157" i="1"/>
  <c r="T157" i="1"/>
  <c r="S157" i="1"/>
  <c r="R157" i="1"/>
  <c r="Q157" i="1"/>
  <c r="M157" i="1"/>
  <c r="L157" i="1"/>
  <c r="K157" i="1"/>
  <c r="H157" i="1"/>
  <c r="G157" i="1"/>
  <c r="F157" i="1"/>
  <c r="U156" i="1"/>
  <c r="T156" i="1"/>
  <c r="S156" i="1"/>
  <c r="R156" i="1"/>
  <c r="Q156" i="1"/>
  <c r="M156" i="1"/>
  <c r="L156" i="1"/>
  <c r="K156" i="1"/>
  <c r="H156" i="1"/>
  <c r="G156" i="1"/>
  <c r="F156" i="1"/>
  <c r="U154" i="1"/>
  <c r="T154" i="1"/>
  <c r="S154" i="1"/>
  <c r="R154" i="1"/>
  <c r="Q154" i="1"/>
  <c r="M154" i="1"/>
  <c r="L154" i="1"/>
  <c r="K154" i="1"/>
  <c r="H154" i="1"/>
  <c r="G154" i="1"/>
  <c r="F154" i="1"/>
  <c r="U153" i="1"/>
  <c r="T153" i="1"/>
  <c r="S153" i="1"/>
  <c r="R153" i="1"/>
  <c r="Q153" i="1"/>
  <c r="M153" i="1"/>
  <c r="L153" i="1"/>
  <c r="K153" i="1"/>
  <c r="H153" i="1"/>
  <c r="G153" i="1"/>
  <c r="F153" i="1"/>
  <c r="U151" i="1"/>
  <c r="T151" i="1"/>
  <c r="S151" i="1"/>
  <c r="R151" i="1"/>
  <c r="Q151" i="1"/>
  <c r="M151" i="1"/>
  <c r="L151" i="1"/>
  <c r="K151" i="1"/>
  <c r="H151" i="1"/>
  <c r="G151" i="1"/>
  <c r="F151" i="1"/>
  <c r="U150" i="1"/>
  <c r="T150" i="1"/>
  <c r="S150" i="1"/>
  <c r="R150" i="1"/>
  <c r="Q150" i="1"/>
  <c r="M150" i="1"/>
  <c r="L150" i="1"/>
  <c r="K150" i="1"/>
  <c r="H150" i="1"/>
  <c r="G150" i="1"/>
  <c r="F150" i="1"/>
  <c r="U148" i="1"/>
  <c r="T148" i="1"/>
  <c r="S148" i="1"/>
  <c r="R148" i="1"/>
  <c r="Q148" i="1"/>
  <c r="M148" i="1"/>
  <c r="L148" i="1"/>
  <c r="K148" i="1"/>
  <c r="H148" i="1"/>
  <c r="G148" i="1"/>
  <c r="F148" i="1"/>
  <c r="U147" i="1"/>
  <c r="T147" i="1"/>
  <c r="S147" i="1"/>
  <c r="R147" i="1"/>
  <c r="Q147" i="1"/>
  <c r="M147" i="1"/>
  <c r="L147" i="1"/>
  <c r="K147" i="1"/>
  <c r="H147" i="1"/>
  <c r="G147" i="1"/>
  <c r="F147" i="1"/>
  <c r="U145" i="1"/>
  <c r="T145" i="1"/>
  <c r="S145" i="1"/>
  <c r="R145" i="1"/>
  <c r="Q145" i="1"/>
  <c r="M145" i="1"/>
  <c r="L145" i="1"/>
  <c r="K145" i="1"/>
  <c r="H145" i="1"/>
  <c r="G145" i="1"/>
  <c r="F145" i="1"/>
  <c r="U144" i="1"/>
  <c r="T144" i="1"/>
  <c r="S144" i="1"/>
  <c r="R144" i="1"/>
  <c r="Q144" i="1"/>
  <c r="M144" i="1"/>
  <c r="L144" i="1"/>
  <c r="K144" i="1"/>
  <c r="H144" i="1"/>
  <c r="G144" i="1"/>
  <c r="F144" i="1"/>
  <c r="U142" i="1"/>
  <c r="T142" i="1"/>
  <c r="S142" i="1"/>
  <c r="R142" i="1"/>
  <c r="Q142" i="1"/>
  <c r="M142" i="1"/>
  <c r="L142" i="1"/>
  <c r="K142" i="1"/>
  <c r="H142" i="1"/>
  <c r="G142" i="1"/>
  <c r="F142" i="1"/>
  <c r="U141" i="1"/>
  <c r="T141" i="1"/>
  <c r="S141" i="1"/>
  <c r="R141" i="1"/>
  <c r="Q141" i="1"/>
  <c r="M141" i="1"/>
  <c r="L141" i="1"/>
  <c r="K141" i="1"/>
  <c r="H141" i="1"/>
  <c r="G141" i="1"/>
  <c r="F141" i="1"/>
  <c r="U139" i="1"/>
  <c r="T139" i="1"/>
  <c r="S139" i="1"/>
  <c r="R139" i="1"/>
  <c r="Q139" i="1"/>
  <c r="M139" i="1"/>
  <c r="L139" i="1"/>
  <c r="K139" i="1"/>
  <c r="H139" i="1"/>
  <c r="G139" i="1"/>
  <c r="F139" i="1"/>
  <c r="U138" i="1"/>
  <c r="T138" i="1"/>
  <c r="S138" i="1"/>
  <c r="R138" i="1"/>
  <c r="Q138" i="1"/>
  <c r="M138" i="1"/>
  <c r="L138" i="1"/>
  <c r="K138" i="1"/>
  <c r="H138" i="1"/>
  <c r="G138" i="1"/>
  <c r="F138" i="1"/>
  <c r="U136" i="1"/>
  <c r="T136" i="1"/>
  <c r="S136" i="1"/>
  <c r="R136" i="1"/>
  <c r="Q136" i="1"/>
  <c r="M136" i="1"/>
  <c r="L136" i="1"/>
  <c r="K136" i="1"/>
  <c r="H136" i="1"/>
  <c r="G136" i="1"/>
  <c r="F136" i="1"/>
  <c r="U135" i="1"/>
  <c r="T135" i="1"/>
  <c r="S135" i="1"/>
  <c r="R135" i="1"/>
  <c r="Q135" i="1"/>
  <c r="M135" i="1"/>
  <c r="L135" i="1"/>
  <c r="K135" i="1"/>
  <c r="H135" i="1"/>
  <c r="G135" i="1"/>
  <c r="F135" i="1"/>
  <c r="U133" i="1"/>
  <c r="T133" i="1"/>
  <c r="S133" i="1"/>
  <c r="R133" i="1"/>
  <c r="Q133" i="1"/>
  <c r="M133" i="1"/>
  <c r="L133" i="1"/>
  <c r="K133" i="1"/>
  <c r="H133" i="1"/>
  <c r="G133" i="1"/>
  <c r="F133" i="1"/>
  <c r="U132" i="1"/>
  <c r="T132" i="1"/>
  <c r="S132" i="1"/>
  <c r="R132" i="1"/>
  <c r="Q132" i="1"/>
  <c r="M132" i="1"/>
  <c r="L132" i="1"/>
  <c r="K132" i="1"/>
  <c r="H132" i="1"/>
  <c r="G132" i="1"/>
  <c r="F132" i="1"/>
  <c r="U130" i="1"/>
  <c r="T130" i="1"/>
  <c r="S130" i="1"/>
  <c r="R130" i="1"/>
  <c r="Q130" i="1"/>
  <c r="M130" i="1"/>
  <c r="L130" i="1"/>
  <c r="K130" i="1"/>
  <c r="H130" i="1"/>
  <c r="G130" i="1"/>
  <c r="F130" i="1"/>
  <c r="U129" i="1"/>
  <c r="T129" i="1"/>
  <c r="S129" i="1"/>
  <c r="R129" i="1"/>
  <c r="Q129" i="1"/>
  <c r="M129" i="1"/>
  <c r="L129" i="1"/>
  <c r="K129" i="1"/>
  <c r="H129" i="1"/>
  <c r="G129" i="1"/>
  <c r="F129" i="1"/>
  <c r="U127" i="1"/>
  <c r="T127" i="1"/>
  <c r="S127" i="1"/>
  <c r="R127" i="1"/>
  <c r="Q127" i="1"/>
  <c r="M127" i="1"/>
  <c r="L127" i="1"/>
  <c r="K127" i="1"/>
  <c r="H127" i="1"/>
  <c r="G127" i="1"/>
  <c r="F127" i="1"/>
  <c r="U126" i="1"/>
  <c r="T126" i="1"/>
  <c r="S126" i="1"/>
  <c r="R126" i="1"/>
  <c r="Q126" i="1"/>
  <c r="M126" i="1"/>
  <c r="L126" i="1"/>
  <c r="K126" i="1"/>
  <c r="H126" i="1"/>
  <c r="G126" i="1"/>
  <c r="F126" i="1"/>
  <c r="U124" i="1"/>
  <c r="T124" i="1"/>
  <c r="S124" i="1"/>
  <c r="R124" i="1"/>
  <c r="Q124" i="1"/>
  <c r="M124" i="1"/>
  <c r="L124" i="1"/>
  <c r="K124" i="1"/>
  <c r="H124" i="1"/>
  <c r="G124" i="1"/>
  <c r="F124" i="1"/>
  <c r="U123" i="1"/>
  <c r="T123" i="1"/>
  <c r="S123" i="1"/>
  <c r="R123" i="1"/>
  <c r="Q123" i="1"/>
  <c r="M123" i="1"/>
  <c r="L123" i="1"/>
  <c r="K123" i="1"/>
  <c r="H123" i="1"/>
  <c r="G123" i="1"/>
  <c r="F123" i="1"/>
  <c r="U121" i="1"/>
  <c r="T121" i="1"/>
  <c r="S121" i="1"/>
  <c r="R121" i="1"/>
  <c r="Q121" i="1"/>
  <c r="M121" i="1"/>
  <c r="L121" i="1"/>
  <c r="K121" i="1"/>
  <c r="H121" i="1"/>
  <c r="G121" i="1"/>
  <c r="F121" i="1"/>
  <c r="U120" i="1"/>
  <c r="T120" i="1"/>
  <c r="S120" i="1"/>
  <c r="R120" i="1"/>
  <c r="Q120" i="1"/>
  <c r="M120" i="1"/>
  <c r="L120" i="1"/>
  <c r="K120" i="1"/>
  <c r="H120" i="1"/>
  <c r="G120" i="1"/>
  <c r="F120" i="1"/>
  <c r="U118" i="1"/>
  <c r="T118" i="1"/>
  <c r="S118" i="1"/>
  <c r="R118" i="1"/>
  <c r="Q118" i="1"/>
  <c r="M118" i="1"/>
  <c r="L118" i="1"/>
  <c r="K118" i="1"/>
  <c r="H118" i="1"/>
  <c r="G118" i="1"/>
  <c r="F118" i="1"/>
  <c r="U117" i="1"/>
  <c r="T117" i="1"/>
  <c r="S117" i="1"/>
  <c r="R117" i="1"/>
  <c r="Q117" i="1"/>
  <c r="M117" i="1"/>
  <c r="L117" i="1"/>
  <c r="K117" i="1"/>
  <c r="H117" i="1"/>
  <c r="G117" i="1"/>
  <c r="F117" i="1"/>
  <c r="U115" i="1"/>
  <c r="T115" i="1"/>
  <c r="S115" i="1"/>
  <c r="R115" i="1"/>
  <c r="Q115" i="1"/>
  <c r="M115" i="1"/>
  <c r="L115" i="1"/>
  <c r="K115" i="1"/>
  <c r="H115" i="1"/>
  <c r="G115" i="1"/>
  <c r="F115" i="1"/>
  <c r="U114" i="1"/>
  <c r="T114" i="1"/>
  <c r="S114" i="1"/>
  <c r="R114" i="1"/>
  <c r="Q114" i="1"/>
  <c r="M114" i="1"/>
  <c r="L114" i="1"/>
  <c r="K114" i="1"/>
  <c r="H114" i="1"/>
  <c r="G114" i="1"/>
  <c r="F114" i="1"/>
  <c r="U112" i="1"/>
  <c r="T112" i="1"/>
  <c r="S112" i="1"/>
  <c r="R112" i="1"/>
  <c r="Q112" i="1"/>
  <c r="M112" i="1"/>
  <c r="L112" i="1"/>
  <c r="K112" i="1"/>
  <c r="H112" i="1"/>
  <c r="G112" i="1"/>
  <c r="F112" i="1"/>
  <c r="U111" i="1"/>
  <c r="T111" i="1"/>
  <c r="S111" i="1"/>
  <c r="R111" i="1"/>
  <c r="Q111" i="1"/>
  <c r="M111" i="1"/>
  <c r="L111" i="1"/>
  <c r="K111" i="1"/>
  <c r="H111" i="1"/>
  <c r="G111" i="1"/>
  <c r="F111" i="1"/>
  <c r="U109" i="1"/>
  <c r="T109" i="1"/>
  <c r="S109" i="1"/>
  <c r="R109" i="1"/>
  <c r="Q109" i="1"/>
  <c r="M109" i="1"/>
  <c r="L109" i="1"/>
  <c r="K109" i="1"/>
  <c r="H109" i="1"/>
  <c r="G109" i="1"/>
  <c r="F109" i="1"/>
  <c r="U108" i="1"/>
  <c r="T108" i="1"/>
  <c r="S108" i="1"/>
  <c r="R108" i="1"/>
  <c r="Q108" i="1"/>
  <c r="M108" i="1"/>
  <c r="L108" i="1"/>
  <c r="K108" i="1"/>
  <c r="H108" i="1"/>
  <c r="G108" i="1"/>
  <c r="F108" i="1"/>
  <c r="U106" i="1"/>
  <c r="T106" i="1"/>
  <c r="S106" i="1"/>
  <c r="R106" i="1"/>
  <c r="Q106" i="1"/>
  <c r="M106" i="1"/>
  <c r="L106" i="1"/>
  <c r="K106" i="1"/>
  <c r="H106" i="1"/>
  <c r="G106" i="1"/>
  <c r="F106" i="1"/>
  <c r="U105" i="1"/>
  <c r="T105" i="1"/>
  <c r="S105" i="1"/>
  <c r="R105" i="1"/>
  <c r="Q105" i="1"/>
  <c r="M105" i="1"/>
  <c r="L105" i="1"/>
  <c r="K105" i="1"/>
  <c r="H105" i="1"/>
  <c r="G105" i="1"/>
  <c r="F105" i="1"/>
  <c r="U103" i="1"/>
  <c r="T103" i="1"/>
  <c r="S103" i="1"/>
  <c r="R103" i="1"/>
  <c r="Q103" i="1"/>
  <c r="M103" i="1"/>
  <c r="L103" i="1"/>
  <c r="K103" i="1"/>
  <c r="H103" i="1"/>
  <c r="G103" i="1"/>
  <c r="F103" i="1"/>
  <c r="U102" i="1"/>
  <c r="T102" i="1"/>
  <c r="S102" i="1"/>
  <c r="R102" i="1"/>
  <c r="Q102" i="1"/>
  <c r="M102" i="1"/>
  <c r="L102" i="1"/>
  <c r="K102" i="1"/>
  <c r="H102" i="1"/>
  <c r="G102" i="1"/>
  <c r="F102" i="1"/>
  <c r="U100" i="1"/>
  <c r="T100" i="1"/>
  <c r="S100" i="1"/>
  <c r="R100" i="1"/>
  <c r="Q100" i="1"/>
  <c r="M100" i="1"/>
  <c r="L100" i="1"/>
  <c r="K100" i="1"/>
  <c r="H100" i="1"/>
  <c r="G100" i="1"/>
  <c r="F100" i="1"/>
  <c r="U99" i="1"/>
  <c r="T99" i="1"/>
  <c r="S99" i="1"/>
  <c r="R99" i="1"/>
  <c r="Q99" i="1"/>
  <c r="M99" i="1"/>
  <c r="L99" i="1"/>
  <c r="K99" i="1"/>
  <c r="H99" i="1"/>
  <c r="G99" i="1"/>
  <c r="F99" i="1"/>
  <c r="U97" i="1"/>
  <c r="T97" i="1"/>
  <c r="S97" i="1"/>
  <c r="R97" i="1"/>
  <c r="Q97" i="1"/>
  <c r="M97" i="1"/>
  <c r="L97" i="1"/>
  <c r="K97" i="1"/>
  <c r="H97" i="1"/>
  <c r="G97" i="1"/>
  <c r="F97" i="1"/>
  <c r="U96" i="1"/>
  <c r="T96" i="1"/>
  <c r="S96" i="1"/>
  <c r="R96" i="1"/>
  <c r="Q96" i="1"/>
  <c r="M96" i="1"/>
  <c r="L96" i="1"/>
  <c r="K96" i="1"/>
  <c r="H96" i="1"/>
  <c r="G96" i="1"/>
  <c r="F96" i="1"/>
  <c r="U94" i="1"/>
  <c r="T94" i="1"/>
  <c r="S94" i="1"/>
  <c r="R94" i="1"/>
  <c r="Q94" i="1"/>
  <c r="M94" i="1"/>
  <c r="L94" i="1"/>
  <c r="K94" i="1"/>
  <c r="H94" i="1"/>
  <c r="G94" i="1"/>
  <c r="F94" i="1"/>
  <c r="U93" i="1"/>
  <c r="T93" i="1"/>
  <c r="S93" i="1"/>
  <c r="R93" i="1"/>
  <c r="Q93" i="1"/>
  <c r="M93" i="1"/>
  <c r="L93" i="1"/>
  <c r="K93" i="1"/>
  <c r="H93" i="1"/>
  <c r="G93" i="1"/>
  <c r="F93" i="1"/>
  <c r="U91" i="1"/>
  <c r="T91" i="1"/>
  <c r="S91" i="1"/>
  <c r="R91" i="1"/>
  <c r="Q91" i="1"/>
  <c r="M91" i="1"/>
  <c r="L91" i="1"/>
  <c r="K91" i="1"/>
  <c r="H91" i="1"/>
  <c r="G91" i="1"/>
  <c r="F91" i="1"/>
  <c r="U90" i="1"/>
  <c r="T90" i="1"/>
  <c r="S90" i="1"/>
  <c r="R90" i="1"/>
  <c r="Q90" i="1"/>
  <c r="M90" i="1"/>
  <c r="L90" i="1"/>
  <c r="K90" i="1"/>
  <c r="H90" i="1"/>
  <c r="G90" i="1"/>
  <c r="F90" i="1"/>
  <c r="U88" i="1"/>
  <c r="T88" i="1"/>
  <c r="S88" i="1"/>
  <c r="R88" i="1"/>
  <c r="Q88" i="1"/>
  <c r="M88" i="1"/>
  <c r="L88" i="1"/>
  <c r="K88" i="1"/>
  <c r="H88" i="1"/>
  <c r="G88" i="1"/>
  <c r="F88" i="1"/>
  <c r="U87" i="1"/>
  <c r="T87" i="1"/>
  <c r="S87" i="1"/>
  <c r="R87" i="1"/>
  <c r="Q87" i="1"/>
  <c r="M87" i="1"/>
  <c r="L87" i="1"/>
  <c r="K87" i="1"/>
  <c r="H87" i="1"/>
  <c r="G87" i="1"/>
  <c r="F87" i="1"/>
  <c r="U85" i="1"/>
  <c r="T85" i="1"/>
  <c r="S85" i="1"/>
  <c r="R85" i="1"/>
  <c r="Q85" i="1"/>
  <c r="M85" i="1"/>
  <c r="L85" i="1"/>
  <c r="K85" i="1"/>
  <c r="H85" i="1"/>
  <c r="G85" i="1"/>
  <c r="F85" i="1"/>
  <c r="U84" i="1"/>
  <c r="T84" i="1"/>
  <c r="S84" i="1"/>
  <c r="R84" i="1"/>
  <c r="Q84" i="1"/>
  <c r="M84" i="1"/>
  <c r="L84" i="1"/>
  <c r="K84" i="1"/>
  <c r="H84" i="1"/>
  <c r="G84" i="1"/>
  <c r="F84" i="1"/>
  <c r="U82" i="1"/>
  <c r="T82" i="1"/>
  <c r="S82" i="1"/>
  <c r="R82" i="1"/>
  <c r="Q82" i="1"/>
  <c r="M82" i="1"/>
  <c r="L82" i="1"/>
  <c r="K82" i="1"/>
  <c r="H82" i="1"/>
  <c r="G82" i="1"/>
  <c r="F82" i="1"/>
  <c r="U81" i="1"/>
  <c r="T81" i="1"/>
  <c r="S81" i="1"/>
  <c r="R81" i="1"/>
  <c r="Q81" i="1"/>
  <c r="M81" i="1"/>
  <c r="L81" i="1"/>
  <c r="K81" i="1"/>
  <c r="H81" i="1"/>
  <c r="G81" i="1"/>
  <c r="F81" i="1"/>
  <c r="U79" i="1"/>
  <c r="T79" i="1"/>
  <c r="R79" i="1"/>
  <c r="Q79" i="1"/>
  <c r="M79" i="1"/>
  <c r="L79" i="1"/>
  <c r="K79" i="1"/>
  <c r="H79" i="1"/>
  <c r="G79" i="1"/>
  <c r="F79" i="1"/>
  <c r="U78" i="1"/>
  <c r="T78" i="1"/>
  <c r="R78" i="1"/>
  <c r="Q78" i="1"/>
  <c r="M78" i="1"/>
  <c r="L78" i="1"/>
  <c r="K78" i="1"/>
  <c r="H78" i="1"/>
  <c r="G78" i="1"/>
  <c r="F78" i="1"/>
  <c r="U76" i="1"/>
  <c r="T76" i="1"/>
  <c r="S76" i="1"/>
  <c r="R76" i="1"/>
  <c r="Q76" i="1"/>
  <c r="M76" i="1"/>
  <c r="L76" i="1"/>
  <c r="K76" i="1"/>
  <c r="H76" i="1"/>
  <c r="G76" i="1"/>
  <c r="F76" i="1"/>
  <c r="U75" i="1"/>
  <c r="T75" i="1"/>
  <c r="S75" i="1"/>
  <c r="R75" i="1"/>
  <c r="Q75" i="1"/>
  <c r="M75" i="1"/>
  <c r="L75" i="1"/>
  <c r="K75" i="1"/>
  <c r="H75" i="1"/>
  <c r="G75" i="1"/>
  <c r="F75" i="1"/>
  <c r="U73" i="1"/>
  <c r="T73" i="1"/>
  <c r="S73" i="1"/>
  <c r="R73" i="1"/>
  <c r="Q73" i="1"/>
  <c r="M73" i="1"/>
  <c r="L73" i="1"/>
  <c r="K73" i="1"/>
  <c r="H73" i="1"/>
  <c r="G73" i="1"/>
  <c r="F73" i="1"/>
  <c r="U72" i="1"/>
  <c r="T72" i="1"/>
  <c r="S72" i="1"/>
  <c r="R72" i="1"/>
  <c r="Q72" i="1"/>
  <c r="M72" i="1"/>
  <c r="L72" i="1"/>
  <c r="K72" i="1"/>
  <c r="H72" i="1"/>
  <c r="G72" i="1"/>
  <c r="F72" i="1"/>
  <c r="U70" i="1"/>
  <c r="T70" i="1"/>
  <c r="S70" i="1"/>
  <c r="R70" i="1"/>
  <c r="Q70" i="1"/>
  <c r="M70" i="1"/>
  <c r="L70" i="1"/>
  <c r="K70" i="1"/>
  <c r="H70" i="1"/>
  <c r="G70" i="1"/>
  <c r="F70" i="1"/>
  <c r="U69" i="1"/>
  <c r="T69" i="1"/>
  <c r="S69" i="1"/>
  <c r="R69" i="1"/>
  <c r="Q69" i="1"/>
  <c r="M69" i="1"/>
  <c r="L69" i="1"/>
  <c r="K69" i="1"/>
  <c r="H69" i="1"/>
  <c r="G69" i="1"/>
  <c r="F69" i="1"/>
  <c r="U67" i="1"/>
  <c r="T67" i="1"/>
  <c r="S67" i="1"/>
  <c r="R67" i="1"/>
  <c r="Q67" i="1"/>
  <c r="M67" i="1"/>
  <c r="L67" i="1"/>
  <c r="K67" i="1"/>
  <c r="H67" i="1"/>
  <c r="G67" i="1"/>
  <c r="F67" i="1"/>
  <c r="U66" i="1"/>
  <c r="T66" i="1"/>
  <c r="S66" i="1"/>
  <c r="R66" i="1"/>
  <c r="Q66" i="1"/>
  <c r="M66" i="1"/>
  <c r="L66" i="1"/>
  <c r="K66" i="1"/>
  <c r="H66" i="1"/>
  <c r="G66" i="1"/>
  <c r="F66" i="1"/>
  <c r="U64" i="1"/>
  <c r="T64" i="1"/>
  <c r="S64" i="1"/>
  <c r="R64" i="1"/>
  <c r="Q64" i="1"/>
  <c r="M64" i="1"/>
  <c r="L64" i="1"/>
  <c r="K64" i="1"/>
  <c r="H64" i="1"/>
  <c r="G64" i="1"/>
  <c r="F64" i="1"/>
  <c r="U63" i="1"/>
  <c r="T63" i="1"/>
  <c r="S63" i="1"/>
  <c r="R63" i="1"/>
  <c r="Q63" i="1"/>
  <c r="M63" i="1"/>
  <c r="L63" i="1"/>
  <c r="K63" i="1"/>
  <c r="H63" i="1"/>
  <c r="G63" i="1"/>
  <c r="F63" i="1"/>
  <c r="U61" i="1"/>
  <c r="T61" i="1"/>
  <c r="S61" i="1"/>
  <c r="R61" i="1"/>
  <c r="Q61" i="1"/>
  <c r="M61" i="1"/>
  <c r="L61" i="1"/>
  <c r="K61" i="1"/>
  <c r="H61" i="1"/>
  <c r="G61" i="1"/>
  <c r="F61" i="1"/>
  <c r="U60" i="1"/>
  <c r="T60" i="1"/>
  <c r="S60" i="1"/>
  <c r="R60" i="1"/>
  <c r="Q60" i="1"/>
  <c r="M60" i="1"/>
  <c r="L60" i="1"/>
  <c r="K60" i="1"/>
  <c r="H60" i="1"/>
  <c r="G60" i="1"/>
  <c r="F60" i="1"/>
  <c r="U58" i="1"/>
  <c r="T58" i="1"/>
  <c r="S58" i="1"/>
  <c r="R58" i="1"/>
  <c r="Q58" i="1"/>
  <c r="M58" i="1"/>
  <c r="L58" i="1"/>
  <c r="K58" i="1"/>
  <c r="H58" i="1"/>
  <c r="G58" i="1"/>
  <c r="F58" i="1"/>
  <c r="U57" i="1"/>
  <c r="T57" i="1"/>
  <c r="S57" i="1"/>
  <c r="R57" i="1"/>
  <c r="Q57" i="1"/>
  <c r="M57" i="1"/>
  <c r="L57" i="1"/>
  <c r="K57" i="1"/>
  <c r="H57" i="1"/>
  <c r="G57" i="1"/>
  <c r="F57" i="1"/>
  <c r="U55" i="1"/>
  <c r="T55" i="1"/>
  <c r="S55" i="1"/>
  <c r="R55" i="1"/>
  <c r="Q55" i="1"/>
  <c r="M55" i="1"/>
  <c r="L55" i="1"/>
  <c r="K55" i="1"/>
  <c r="H55" i="1"/>
  <c r="G55" i="1"/>
  <c r="F55" i="1"/>
  <c r="U54" i="1"/>
  <c r="T54" i="1"/>
  <c r="S54" i="1"/>
  <c r="R54" i="1"/>
  <c r="Q54" i="1"/>
  <c r="M54" i="1"/>
  <c r="L54" i="1"/>
  <c r="K54" i="1"/>
  <c r="H54" i="1"/>
  <c r="G54" i="1"/>
  <c r="F54" i="1"/>
  <c r="U52" i="1"/>
  <c r="T52" i="1"/>
  <c r="S52" i="1"/>
  <c r="R52" i="1"/>
  <c r="Q52" i="1"/>
  <c r="M52" i="1"/>
  <c r="L52" i="1"/>
  <c r="K52" i="1"/>
  <c r="H52" i="1"/>
  <c r="G52" i="1"/>
  <c r="F52" i="1"/>
  <c r="U51" i="1"/>
  <c r="T51" i="1"/>
  <c r="S51" i="1"/>
  <c r="R51" i="1"/>
  <c r="Q51" i="1"/>
  <c r="M51" i="1"/>
  <c r="L51" i="1"/>
  <c r="K51" i="1"/>
  <c r="H51" i="1"/>
  <c r="G51" i="1"/>
  <c r="F51" i="1"/>
  <c r="U49" i="1"/>
  <c r="T49" i="1"/>
  <c r="S49" i="1"/>
  <c r="R49" i="1"/>
  <c r="Q49" i="1"/>
  <c r="M49" i="1"/>
  <c r="L49" i="1"/>
  <c r="K49" i="1"/>
  <c r="H49" i="1"/>
  <c r="G49" i="1"/>
  <c r="F49" i="1"/>
  <c r="U48" i="1"/>
  <c r="T48" i="1"/>
  <c r="S48" i="1"/>
  <c r="R48" i="1"/>
  <c r="Q48" i="1"/>
  <c r="M48" i="1"/>
  <c r="L48" i="1"/>
  <c r="K48" i="1"/>
  <c r="H48" i="1"/>
  <c r="G48" i="1"/>
  <c r="F48" i="1"/>
  <c r="U46" i="1"/>
  <c r="T46" i="1"/>
  <c r="S46" i="1"/>
  <c r="R46" i="1"/>
  <c r="Q46" i="1"/>
  <c r="M46" i="1"/>
  <c r="L46" i="1"/>
  <c r="K46" i="1"/>
  <c r="H46" i="1"/>
  <c r="G46" i="1"/>
  <c r="F46" i="1"/>
  <c r="U45" i="1"/>
  <c r="T45" i="1"/>
  <c r="S45" i="1"/>
  <c r="R45" i="1"/>
  <c r="Q45" i="1"/>
  <c r="M45" i="1"/>
  <c r="L45" i="1"/>
  <c r="K45" i="1"/>
  <c r="H45" i="1"/>
  <c r="G45" i="1"/>
  <c r="F45" i="1"/>
  <c r="U43" i="1"/>
  <c r="T43" i="1"/>
  <c r="S43" i="1"/>
  <c r="R43" i="1"/>
  <c r="Q43" i="1"/>
  <c r="M43" i="1"/>
  <c r="L43" i="1"/>
  <c r="K43" i="1"/>
  <c r="H43" i="1"/>
  <c r="G43" i="1"/>
  <c r="F43" i="1"/>
  <c r="U42" i="1"/>
  <c r="T42" i="1"/>
  <c r="S42" i="1"/>
  <c r="R42" i="1"/>
  <c r="Q42" i="1"/>
  <c r="M42" i="1"/>
  <c r="L42" i="1"/>
  <c r="K42" i="1"/>
  <c r="H42" i="1"/>
  <c r="G42" i="1"/>
  <c r="F42" i="1"/>
  <c r="U40" i="1"/>
  <c r="T40" i="1"/>
  <c r="S40" i="1"/>
  <c r="R40" i="1"/>
  <c r="Q40" i="1"/>
  <c r="M40" i="1"/>
  <c r="L40" i="1"/>
  <c r="K40" i="1"/>
  <c r="H40" i="1"/>
  <c r="G40" i="1"/>
  <c r="F40" i="1"/>
  <c r="U39" i="1"/>
  <c r="T39" i="1"/>
  <c r="S39" i="1"/>
  <c r="R39" i="1"/>
  <c r="Q39" i="1"/>
  <c r="M39" i="1"/>
  <c r="L39" i="1"/>
  <c r="K39" i="1"/>
  <c r="H39" i="1"/>
  <c r="G39" i="1"/>
  <c r="F39" i="1"/>
  <c r="U37" i="1"/>
  <c r="T37" i="1"/>
  <c r="S37" i="1"/>
  <c r="R37" i="1"/>
  <c r="Q37" i="1"/>
  <c r="M37" i="1"/>
  <c r="L37" i="1"/>
  <c r="K37" i="1"/>
  <c r="H37" i="1"/>
  <c r="G37" i="1"/>
  <c r="F37" i="1"/>
  <c r="U36" i="1"/>
  <c r="T36" i="1"/>
  <c r="S36" i="1"/>
  <c r="R36" i="1"/>
  <c r="Q36" i="1"/>
  <c r="M36" i="1"/>
  <c r="L36" i="1"/>
  <c r="K36" i="1"/>
  <c r="H36" i="1"/>
  <c r="G36" i="1"/>
  <c r="F36" i="1"/>
  <c r="U34" i="1"/>
  <c r="T34" i="1"/>
  <c r="S34" i="1"/>
  <c r="R34" i="1"/>
  <c r="Q34" i="1"/>
  <c r="M34" i="1"/>
  <c r="L34" i="1"/>
  <c r="K34" i="1"/>
  <c r="H34" i="1"/>
  <c r="G34" i="1"/>
  <c r="F34" i="1"/>
  <c r="U33" i="1"/>
  <c r="T33" i="1"/>
  <c r="S33" i="1"/>
  <c r="R33" i="1"/>
  <c r="Q33" i="1"/>
  <c r="M33" i="1"/>
  <c r="L33" i="1"/>
  <c r="K33" i="1"/>
  <c r="H33" i="1"/>
  <c r="G33" i="1"/>
  <c r="F33" i="1"/>
  <c r="U31" i="1"/>
  <c r="T31" i="1"/>
  <c r="S31" i="1"/>
  <c r="R31" i="1"/>
  <c r="Q31" i="1"/>
  <c r="M31" i="1"/>
  <c r="L31" i="1"/>
  <c r="K31" i="1"/>
  <c r="H31" i="1"/>
  <c r="G31" i="1"/>
  <c r="F31" i="1"/>
  <c r="U30" i="1"/>
  <c r="T30" i="1"/>
  <c r="S30" i="1"/>
  <c r="R30" i="1"/>
  <c r="Q30" i="1"/>
  <c r="M30" i="1"/>
  <c r="L30" i="1"/>
  <c r="K30" i="1"/>
  <c r="H30" i="1"/>
  <c r="G30" i="1"/>
  <c r="F30" i="1"/>
  <c r="U28" i="1"/>
  <c r="T28" i="1"/>
  <c r="S28" i="1"/>
  <c r="R28" i="1"/>
  <c r="Q28" i="1"/>
  <c r="M28" i="1"/>
  <c r="L28" i="1"/>
  <c r="K28" i="1"/>
  <c r="H28" i="1"/>
  <c r="G28" i="1"/>
  <c r="F28" i="1"/>
  <c r="U27" i="1"/>
  <c r="T27" i="1"/>
  <c r="S27" i="1"/>
  <c r="R27" i="1"/>
  <c r="Q27" i="1"/>
  <c r="M27" i="1"/>
  <c r="L27" i="1"/>
  <c r="K27" i="1"/>
  <c r="H27" i="1"/>
  <c r="G27" i="1"/>
  <c r="F27" i="1"/>
  <c r="U25" i="1"/>
  <c r="T25" i="1"/>
  <c r="S25" i="1"/>
  <c r="R25" i="1"/>
  <c r="Q25" i="1"/>
  <c r="M25" i="1"/>
  <c r="L25" i="1"/>
  <c r="K25" i="1"/>
  <c r="H25" i="1"/>
  <c r="G25" i="1"/>
  <c r="F25" i="1"/>
  <c r="U24" i="1"/>
  <c r="T24" i="1"/>
  <c r="S24" i="1"/>
  <c r="R24" i="1"/>
  <c r="Q24" i="1"/>
  <c r="M24" i="1"/>
  <c r="L24" i="1"/>
  <c r="K24" i="1"/>
  <c r="H24" i="1"/>
  <c r="G24" i="1"/>
  <c r="F24" i="1"/>
  <c r="U22" i="1"/>
  <c r="T22" i="1"/>
  <c r="S22" i="1"/>
  <c r="R22" i="1"/>
  <c r="Q22" i="1"/>
  <c r="M22" i="1"/>
  <c r="L22" i="1"/>
  <c r="K22" i="1"/>
  <c r="H22" i="1"/>
  <c r="G22" i="1"/>
  <c r="F22" i="1"/>
  <c r="U21" i="1"/>
  <c r="T21" i="1"/>
  <c r="S21" i="1"/>
  <c r="R21" i="1"/>
  <c r="Q21" i="1"/>
  <c r="M21" i="1"/>
  <c r="L21" i="1"/>
  <c r="K21" i="1"/>
  <c r="H21" i="1"/>
  <c r="G21" i="1"/>
  <c r="F21" i="1"/>
  <c r="V20" i="1"/>
  <c r="I20" i="1"/>
  <c r="N20" i="1"/>
  <c r="O20" i="1" s="1"/>
  <c r="C19" i="1"/>
  <c r="C18" i="1"/>
  <c r="D11" i="1"/>
  <c r="D10" i="1"/>
  <c r="B17" i="1"/>
  <c r="C17" i="1" s="1"/>
  <c r="C16" i="1"/>
  <c r="A16" i="1"/>
  <c r="C15" i="1"/>
  <c r="A3" i="1"/>
  <c r="X2" i="1"/>
  <c r="O548" i="1" l="1"/>
  <c r="O560" i="1"/>
  <c r="O572" i="1"/>
  <c r="O608" i="1"/>
  <c r="O551" i="1"/>
  <c r="O557" i="1"/>
  <c r="O563" i="1"/>
  <c r="O575" i="1"/>
  <c r="O581" i="1"/>
  <c r="O593" i="1"/>
  <c r="O599" i="1"/>
  <c r="O605" i="1"/>
  <c r="O611" i="1"/>
  <c r="D613" i="1"/>
  <c r="D22" i="1"/>
  <c r="D25" i="1"/>
  <c r="D28" i="1"/>
  <c r="D31" i="1"/>
  <c r="D34" i="1"/>
  <c r="D37" i="1"/>
  <c r="D40" i="1"/>
  <c r="D43" i="1"/>
  <c r="D46" i="1"/>
  <c r="D49" i="1"/>
  <c r="D52" i="1"/>
  <c r="D55" i="1"/>
  <c r="D58" i="1"/>
  <c r="D61" i="1"/>
  <c r="D64" i="1"/>
  <c r="D67" i="1"/>
  <c r="D70" i="1"/>
  <c r="D73" i="1"/>
  <c r="D76" i="1"/>
  <c r="D79" i="1"/>
  <c r="D82" i="1"/>
  <c r="D85" i="1"/>
  <c r="D88" i="1"/>
  <c r="D91" i="1"/>
  <c r="D94" i="1"/>
  <c r="D97" i="1"/>
  <c r="D100" i="1"/>
  <c r="D103" i="1"/>
  <c r="D106" i="1"/>
  <c r="D109" i="1"/>
  <c r="D112" i="1"/>
  <c r="D115" i="1"/>
  <c r="D118" i="1"/>
  <c r="D121" i="1"/>
  <c r="D124" i="1"/>
  <c r="D127" i="1"/>
  <c r="D130" i="1"/>
  <c r="D133" i="1"/>
  <c r="D136" i="1"/>
  <c r="D139" i="1"/>
  <c r="D142" i="1"/>
  <c r="D145" i="1"/>
  <c r="D148" i="1"/>
  <c r="D151" i="1"/>
  <c r="D154" i="1"/>
  <c r="D157" i="1"/>
  <c r="D160" i="1"/>
  <c r="D163" i="1"/>
  <c r="D166" i="1"/>
  <c r="D169" i="1"/>
  <c r="D172" i="1"/>
  <c r="D175" i="1"/>
  <c r="D178" i="1"/>
  <c r="D181" i="1"/>
  <c r="D184" i="1"/>
  <c r="D187" i="1"/>
  <c r="D190" i="1"/>
  <c r="D193" i="1"/>
  <c r="D196" i="1"/>
  <c r="D199" i="1"/>
  <c r="D202" i="1"/>
  <c r="D205" i="1"/>
  <c r="D208" i="1"/>
  <c r="D211" i="1"/>
  <c r="D214" i="1"/>
  <c r="D217" i="1"/>
  <c r="D220" i="1"/>
  <c r="D223" i="1"/>
  <c r="D226" i="1"/>
  <c r="D229" i="1"/>
  <c r="D232" i="1"/>
  <c r="D235" i="1"/>
  <c r="D238" i="1"/>
  <c r="D241" i="1"/>
  <c r="D244" i="1"/>
  <c r="D247" i="1"/>
  <c r="D250" i="1"/>
  <c r="D253" i="1"/>
  <c r="D256" i="1"/>
  <c r="D259" i="1"/>
  <c r="D262" i="1"/>
  <c r="D265" i="1"/>
  <c r="D268" i="1"/>
  <c r="D271" i="1"/>
  <c r="D274" i="1"/>
  <c r="D277" i="1"/>
  <c r="D280" i="1"/>
  <c r="D283" i="1"/>
  <c r="D286" i="1"/>
  <c r="D289" i="1"/>
  <c r="D292" i="1"/>
  <c r="D295" i="1"/>
  <c r="D298" i="1"/>
  <c r="D301" i="1"/>
  <c r="D304" i="1"/>
  <c r="D307" i="1"/>
  <c r="D310" i="1"/>
  <c r="D313" i="1"/>
  <c r="D316" i="1"/>
  <c r="D319" i="1"/>
  <c r="D322" i="1"/>
  <c r="D325" i="1"/>
  <c r="D328" i="1"/>
  <c r="D331" i="1"/>
  <c r="D334" i="1"/>
  <c r="D337" i="1"/>
  <c r="D340" i="1"/>
  <c r="D343" i="1"/>
  <c r="D346" i="1"/>
  <c r="D349" i="1"/>
  <c r="D352" i="1"/>
  <c r="D355" i="1"/>
  <c r="D358" i="1"/>
  <c r="D361" i="1"/>
  <c r="D364" i="1"/>
  <c r="D367" i="1"/>
  <c r="D370" i="1"/>
  <c r="D373" i="1"/>
  <c r="D376" i="1"/>
  <c r="D379" i="1"/>
  <c r="D382" i="1"/>
  <c r="D385" i="1"/>
  <c r="D388" i="1"/>
  <c r="D391" i="1"/>
  <c r="D394" i="1"/>
  <c r="D397" i="1"/>
  <c r="D400" i="1"/>
  <c r="D403" i="1"/>
  <c r="D406" i="1"/>
  <c r="D409" i="1"/>
  <c r="D412" i="1"/>
  <c r="D415" i="1"/>
  <c r="D418" i="1"/>
  <c r="D421" i="1"/>
  <c r="D424" i="1"/>
  <c r="D427" i="1"/>
  <c r="D430" i="1"/>
  <c r="D433" i="1"/>
  <c r="D436" i="1"/>
  <c r="D439" i="1"/>
  <c r="D442" i="1"/>
  <c r="D445" i="1"/>
  <c r="D448" i="1"/>
  <c r="D451" i="1"/>
  <c r="D454" i="1"/>
  <c r="D457" i="1"/>
  <c r="D460" i="1"/>
  <c r="D463" i="1"/>
  <c r="D466" i="1"/>
  <c r="D469" i="1"/>
  <c r="D472" i="1"/>
  <c r="D475" i="1"/>
  <c r="D478" i="1"/>
  <c r="D481" i="1"/>
  <c r="D484" i="1"/>
  <c r="D487" i="1"/>
  <c r="D490" i="1"/>
  <c r="D493" i="1"/>
  <c r="D496" i="1"/>
  <c r="D499" i="1"/>
  <c r="D502" i="1"/>
  <c r="D505" i="1"/>
  <c r="D508" i="1"/>
  <c r="D511" i="1"/>
  <c r="D514" i="1"/>
  <c r="D517" i="1"/>
  <c r="D520" i="1"/>
  <c r="D523" i="1"/>
  <c r="D526" i="1"/>
  <c r="D529" i="1"/>
  <c r="D532" i="1"/>
  <c r="D535" i="1"/>
  <c r="D538" i="1"/>
  <c r="D541" i="1"/>
  <c r="D544" i="1"/>
  <c r="D547" i="1"/>
  <c r="D550" i="1"/>
  <c r="D553" i="1"/>
  <c r="D556" i="1"/>
  <c r="D559" i="1"/>
  <c r="D562" i="1"/>
  <c r="D565" i="1"/>
  <c r="D568" i="1"/>
  <c r="D571" i="1"/>
  <c r="D574" i="1"/>
  <c r="D577" i="1"/>
  <c r="D580" i="1"/>
  <c r="D583" i="1"/>
  <c r="D586" i="1"/>
  <c r="D589" i="1"/>
  <c r="D592" i="1"/>
  <c r="D595" i="1"/>
  <c r="D598" i="1"/>
  <c r="D601" i="1"/>
  <c r="D604" i="1"/>
  <c r="D607" i="1"/>
  <c r="D610" i="1"/>
  <c r="O23" i="1"/>
  <c r="W23" i="1" s="1"/>
  <c r="O26" i="1"/>
  <c r="W26" i="1" s="1"/>
  <c r="O32" i="1"/>
  <c r="W32" i="1" s="1"/>
  <c r="O35" i="1"/>
  <c r="W35" i="1" s="1"/>
  <c r="O38" i="1"/>
  <c r="W38" i="1" s="1"/>
  <c r="O41" i="1"/>
  <c r="O44" i="1"/>
  <c r="W44" i="1" s="1"/>
  <c r="O47" i="1"/>
  <c r="W47" i="1" s="1"/>
  <c r="O50" i="1"/>
  <c r="W50" i="1" s="1"/>
  <c r="O53" i="1"/>
  <c r="W53" i="1" s="1"/>
  <c r="O56" i="1"/>
  <c r="W56" i="1" s="1"/>
  <c r="O59" i="1"/>
  <c r="W59" i="1" s="1"/>
  <c r="O65" i="1"/>
  <c r="W65" i="1" s="1"/>
  <c r="O68" i="1"/>
  <c r="W68" i="1" s="1"/>
  <c r="O71" i="1"/>
  <c r="W71" i="1" s="1"/>
  <c r="O74" i="1"/>
  <c r="W74" i="1" s="1"/>
  <c r="O77" i="1"/>
  <c r="W77" i="1" s="1"/>
  <c r="O80" i="1"/>
  <c r="W80" i="1" s="1"/>
  <c r="O83" i="1"/>
  <c r="W83" i="1" s="1"/>
  <c r="O86" i="1"/>
  <c r="W86" i="1" s="1"/>
  <c r="O89" i="1"/>
  <c r="W89" i="1" s="1"/>
  <c r="O92" i="1"/>
  <c r="W92" i="1" s="1"/>
  <c r="O95" i="1"/>
  <c r="W95" i="1" s="1"/>
  <c r="O98" i="1"/>
  <c r="W98" i="1" s="1"/>
  <c r="O101" i="1"/>
  <c r="W101" i="1" s="1"/>
  <c r="O104" i="1"/>
  <c r="W104" i="1" s="1"/>
  <c r="O107" i="1"/>
  <c r="W107" i="1" s="1"/>
  <c r="O110" i="1"/>
  <c r="W110" i="1" s="1"/>
  <c r="O116" i="1"/>
  <c r="W116" i="1" s="1"/>
  <c r="O119" i="1"/>
  <c r="W119" i="1" s="1"/>
  <c r="O125" i="1"/>
  <c r="W125" i="1" s="1"/>
  <c r="O131" i="1"/>
  <c r="W131" i="1" s="1"/>
  <c r="O134" i="1"/>
  <c r="W134" i="1" s="1"/>
  <c r="O143" i="1"/>
  <c r="W143" i="1" s="1"/>
  <c r="O146" i="1"/>
  <c r="W146" i="1" s="1"/>
  <c r="O149" i="1"/>
  <c r="W149" i="1" s="1"/>
  <c r="O155" i="1"/>
  <c r="W155" i="1" s="1"/>
  <c r="O161" i="1"/>
  <c r="W161" i="1" s="1"/>
  <c r="O167" i="1"/>
  <c r="W167" i="1" s="1"/>
  <c r="O170" i="1"/>
  <c r="W170" i="1" s="1"/>
  <c r="O185" i="1"/>
  <c r="W185" i="1" s="1"/>
  <c r="O191" i="1"/>
  <c r="W191" i="1" s="1"/>
  <c r="O194" i="1"/>
  <c r="W194" i="1" s="1"/>
  <c r="O197" i="1"/>
  <c r="W197" i="1" s="1"/>
  <c r="O200" i="1"/>
  <c r="W200" i="1" s="1"/>
  <c r="O203" i="1"/>
  <c r="W203" i="1" s="1"/>
  <c r="O206" i="1"/>
  <c r="W206" i="1" s="1"/>
  <c r="O212" i="1"/>
  <c r="W212" i="1" s="1"/>
  <c r="O215" i="1"/>
  <c r="W215" i="1" s="1"/>
  <c r="O242" i="1"/>
  <c r="W242" i="1" s="1"/>
  <c r="O245" i="1"/>
  <c r="W245" i="1" s="1"/>
  <c r="O248" i="1"/>
  <c r="W248" i="1" s="1"/>
  <c r="O251" i="1"/>
  <c r="W251" i="1" s="1"/>
  <c r="O254" i="1"/>
  <c r="W254" i="1" s="1"/>
  <c r="O260" i="1"/>
  <c r="W260" i="1" s="1"/>
  <c r="O263" i="1"/>
  <c r="W263" i="1" s="1"/>
  <c r="O266" i="1"/>
  <c r="W266" i="1" s="1"/>
  <c r="O272" i="1"/>
  <c r="W272" i="1" s="1"/>
  <c r="O275" i="1"/>
  <c r="W275" i="1" s="1"/>
  <c r="O278" i="1"/>
  <c r="W278" i="1" s="1"/>
  <c r="O281" i="1"/>
  <c r="W281" i="1" s="1"/>
  <c r="O284" i="1"/>
  <c r="W284" i="1" s="1"/>
  <c r="O287" i="1"/>
  <c r="W287" i="1" s="1"/>
  <c r="O290" i="1"/>
  <c r="W290" i="1" s="1"/>
  <c r="O293" i="1"/>
  <c r="W293" i="1" s="1"/>
  <c r="O296" i="1"/>
  <c r="W296" i="1" s="1"/>
  <c r="O299" i="1"/>
  <c r="W299" i="1" s="1"/>
  <c r="O302" i="1"/>
  <c r="W302" i="1" s="1"/>
  <c r="O332" i="1"/>
  <c r="W332" i="1" s="1"/>
  <c r="O335" i="1"/>
  <c r="W335" i="1" s="1"/>
  <c r="O341" i="1"/>
  <c r="W341" i="1" s="1"/>
  <c r="O344" i="1"/>
  <c r="W344" i="1" s="1"/>
  <c r="O347" i="1"/>
  <c r="W347" i="1" s="1"/>
  <c r="O350" i="1"/>
  <c r="W350" i="1" s="1"/>
  <c r="O353" i="1"/>
  <c r="W353" i="1" s="1"/>
  <c r="O359" i="1"/>
  <c r="W359" i="1" s="1"/>
  <c r="O362" i="1"/>
  <c r="W362" i="1" s="1"/>
  <c r="O365" i="1"/>
  <c r="W365" i="1" s="1"/>
  <c r="O368" i="1"/>
  <c r="W368" i="1" s="1"/>
  <c r="O371" i="1"/>
  <c r="W371" i="1" s="1"/>
  <c r="O374" i="1"/>
  <c r="W374" i="1" s="1"/>
  <c r="O377" i="1"/>
  <c r="W377" i="1" s="1"/>
  <c r="O380" i="1"/>
  <c r="W380" i="1" s="1"/>
  <c r="O383" i="1"/>
  <c r="W383" i="1" s="1"/>
  <c r="O386" i="1"/>
  <c r="W386" i="1" s="1"/>
  <c r="O389" i="1"/>
  <c r="W389" i="1" s="1"/>
  <c r="O392" i="1"/>
  <c r="W392" i="1" s="1"/>
  <c r="O395" i="1"/>
  <c r="W395" i="1" s="1"/>
  <c r="O398" i="1"/>
  <c r="W398" i="1" s="1"/>
  <c r="O404" i="1"/>
  <c r="W404" i="1" s="1"/>
  <c r="O407" i="1"/>
  <c r="W407" i="1" s="1"/>
  <c r="O410" i="1"/>
  <c r="W410" i="1" s="1"/>
  <c r="O416" i="1"/>
  <c r="W416" i="1" s="1"/>
  <c r="O449" i="1"/>
  <c r="O455" i="1"/>
  <c r="W455" i="1" s="1"/>
  <c r="O458" i="1"/>
  <c r="W458" i="1" s="1"/>
  <c r="O461" i="1"/>
  <c r="W461" i="1" s="1"/>
  <c r="O464" i="1"/>
  <c r="W464" i="1" s="1"/>
  <c r="O467" i="1"/>
  <c r="W467" i="1" s="1"/>
  <c r="O470" i="1"/>
  <c r="W470" i="1" s="1"/>
  <c r="O488" i="1"/>
  <c r="W488" i="1" s="1"/>
  <c r="O491" i="1"/>
  <c r="W491" i="1" s="1"/>
  <c r="O494" i="1"/>
  <c r="W494" i="1" s="1"/>
  <c r="O500" i="1"/>
  <c r="W500" i="1" s="1"/>
  <c r="O503" i="1"/>
  <c r="W503" i="1" s="1"/>
  <c r="O506" i="1"/>
  <c r="W506" i="1" s="1"/>
  <c r="O509" i="1"/>
  <c r="W509" i="1" s="1"/>
  <c r="O512" i="1"/>
  <c r="W512" i="1" s="1"/>
  <c r="O545" i="1"/>
  <c r="W545" i="1" s="1"/>
  <c r="O587" i="1"/>
  <c r="W587" i="1" s="1"/>
  <c r="O590" i="1"/>
  <c r="W590" i="1" s="1"/>
  <c r="O617" i="1"/>
  <c r="N159" i="1"/>
  <c r="V507" i="1"/>
  <c r="E24" i="1"/>
  <c r="I24" i="1" s="1"/>
  <c r="J24" i="1"/>
  <c r="N24" i="1" s="1"/>
  <c r="P24" i="1"/>
  <c r="V24" i="1" s="1"/>
  <c r="E25" i="1"/>
  <c r="I25" i="1" s="1"/>
  <c r="J25" i="1"/>
  <c r="N25" i="1" s="1"/>
  <c r="P25" i="1"/>
  <c r="V25" i="1" s="1"/>
  <c r="E30" i="1"/>
  <c r="I30" i="1" s="1"/>
  <c r="J30" i="1"/>
  <c r="N30" i="1" s="1"/>
  <c r="P30" i="1"/>
  <c r="V30" i="1" s="1"/>
  <c r="E31" i="1"/>
  <c r="I31" i="1" s="1"/>
  <c r="J31" i="1"/>
  <c r="N31" i="1" s="1"/>
  <c r="P31" i="1"/>
  <c r="V31" i="1" s="1"/>
  <c r="E36" i="1"/>
  <c r="I36" i="1" s="1"/>
  <c r="J36" i="1"/>
  <c r="N36" i="1" s="1"/>
  <c r="P36" i="1"/>
  <c r="V36" i="1" s="1"/>
  <c r="E37" i="1"/>
  <c r="I37" i="1" s="1"/>
  <c r="J37" i="1"/>
  <c r="N37" i="1" s="1"/>
  <c r="P37" i="1"/>
  <c r="V37" i="1" s="1"/>
  <c r="E42" i="1"/>
  <c r="I42" i="1" s="1"/>
  <c r="J42" i="1"/>
  <c r="N42" i="1" s="1"/>
  <c r="P42" i="1"/>
  <c r="V42" i="1" s="1"/>
  <c r="E43" i="1"/>
  <c r="I43" i="1" s="1"/>
  <c r="J43" i="1"/>
  <c r="N43" i="1" s="1"/>
  <c r="P43" i="1"/>
  <c r="V43" i="1" s="1"/>
  <c r="E48" i="1"/>
  <c r="I48" i="1" s="1"/>
  <c r="J48" i="1"/>
  <c r="N48" i="1" s="1"/>
  <c r="P48" i="1"/>
  <c r="V48" i="1" s="1"/>
  <c r="E49" i="1"/>
  <c r="I49" i="1" s="1"/>
  <c r="J49" i="1"/>
  <c r="N49" i="1" s="1"/>
  <c r="P49" i="1"/>
  <c r="V49" i="1" s="1"/>
  <c r="E54" i="1"/>
  <c r="I54" i="1" s="1"/>
  <c r="J54" i="1"/>
  <c r="N54" i="1" s="1"/>
  <c r="P54" i="1"/>
  <c r="V54" i="1" s="1"/>
  <c r="E55" i="1"/>
  <c r="I55" i="1" s="1"/>
  <c r="J55" i="1"/>
  <c r="N55" i="1" s="1"/>
  <c r="P55" i="1"/>
  <c r="V55" i="1" s="1"/>
  <c r="E60" i="1"/>
  <c r="I60" i="1" s="1"/>
  <c r="J60" i="1"/>
  <c r="N60" i="1" s="1"/>
  <c r="P60" i="1"/>
  <c r="V60" i="1" s="1"/>
  <c r="E61" i="1"/>
  <c r="I61" i="1" s="1"/>
  <c r="J61" i="1"/>
  <c r="N61" i="1" s="1"/>
  <c r="P61" i="1"/>
  <c r="V61" i="1" s="1"/>
  <c r="E66" i="1"/>
  <c r="I66" i="1" s="1"/>
  <c r="J66" i="1"/>
  <c r="N66" i="1" s="1"/>
  <c r="P66" i="1"/>
  <c r="V66" i="1" s="1"/>
  <c r="E67" i="1"/>
  <c r="I67" i="1" s="1"/>
  <c r="J67" i="1"/>
  <c r="N67" i="1" s="1"/>
  <c r="P67" i="1"/>
  <c r="V67" i="1" s="1"/>
  <c r="E72" i="1"/>
  <c r="I72" i="1" s="1"/>
  <c r="J72" i="1"/>
  <c r="N72" i="1" s="1"/>
  <c r="P72" i="1"/>
  <c r="V72" i="1" s="1"/>
  <c r="E73" i="1"/>
  <c r="I73" i="1" s="1"/>
  <c r="J73" i="1"/>
  <c r="N73" i="1" s="1"/>
  <c r="P73" i="1"/>
  <c r="V73" i="1" s="1"/>
  <c r="E78" i="1"/>
  <c r="I78" i="1" s="1"/>
  <c r="J78" i="1"/>
  <c r="N78" i="1" s="1"/>
  <c r="P78" i="1"/>
  <c r="V78" i="1" s="1"/>
  <c r="E79" i="1"/>
  <c r="I79" i="1" s="1"/>
  <c r="J79" i="1"/>
  <c r="N79" i="1" s="1"/>
  <c r="P79" i="1"/>
  <c r="V79" i="1" s="1"/>
  <c r="E84" i="1"/>
  <c r="I84" i="1" s="1"/>
  <c r="J84" i="1"/>
  <c r="N84" i="1" s="1"/>
  <c r="P84" i="1"/>
  <c r="V84" i="1" s="1"/>
  <c r="E85" i="1"/>
  <c r="I85" i="1" s="1"/>
  <c r="J85" i="1"/>
  <c r="N85" i="1" s="1"/>
  <c r="P85" i="1"/>
  <c r="V85" i="1" s="1"/>
  <c r="E90" i="1"/>
  <c r="I90" i="1" s="1"/>
  <c r="J90" i="1"/>
  <c r="N90" i="1" s="1"/>
  <c r="P90" i="1"/>
  <c r="V90" i="1" s="1"/>
  <c r="E91" i="1"/>
  <c r="I91" i="1" s="1"/>
  <c r="J91" i="1"/>
  <c r="N91" i="1" s="1"/>
  <c r="P91" i="1"/>
  <c r="V91" i="1" s="1"/>
  <c r="E96" i="1"/>
  <c r="I96" i="1" s="1"/>
  <c r="J96" i="1"/>
  <c r="N96" i="1" s="1"/>
  <c r="P96" i="1"/>
  <c r="V96" i="1" s="1"/>
  <c r="E97" i="1"/>
  <c r="I97" i="1" s="1"/>
  <c r="J97" i="1"/>
  <c r="N97" i="1" s="1"/>
  <c r="P97" i="1"/>
  <c r="V97" i="1" s="1"/>
  <c r="E102" i="1"/>
  <c r="I102" i="1" s="1"/>
  <c r="J102" i="1"/>
  <c r="N102" i="1" s="1"/>
  <c r="P102" i="1"/>
  <c r="V102" i="1" s="1"/>
  <c r="E103" i="1"/>
  <c r="I103" i="1" s="1"/>
  <c r="J103" i="1"/>
  <c r="N103" i="1" s="1"/>
  <c r="P103" i="1"/>
  <c r="V103" i="1" s="1"/>
  <c r="E108" i="1"/>
  <c r="I108" i="1" s="1"/>
  <c r="J108" i="1"/>
  <c r="N108" i="1" s="1"/>
  <c r="P108" i="1"/>
  <c r="V108" i="1" s="1"/>
  <c r="E21" i="1"/>
  <c r="I21" i="1" s="1"/>
  <c r="J21" i="1"/>
  <c r="N21" i="1" s="1"/>
  <c r="P21" i="1"/>
  <c r="V21" i="1" s="1"/>
  <c r="E22" i="1"/>
  <c r="I22" i="1" s="1"/>
  <c r="J22" i="1"/>
  <c r="N22" i="1" s="1"/>
  <c r="P22" i="1"/>
  <c r="V22" i="1" s="1"/>
  <c r="E27" i="1"/>
  <c r="I27" i="1" s="1"/>
  <c r="J27" i="1"/>
  <c r="N27" i="1" s="1"/>
  <c r="P27" i="1"/>
  <c r="V27" i="1" s="1"/>
  <c r="E28" i="1"/>
  <c r="I28" i="1" s="1"/>
  <c r="J28" i="1"/>
  <c r="N28" i="1" s="1"/>
  <c r="P28" i="1"/>
  <c r="V28" i="1" s="1"/>
  <c r="E33" i="1"/>
  <c r="I33" i="1" s="1"/>
  <c r="J33" i="1"/>
  <c r="N33" i="1" s="1"/>
  <c r="P33" i="1"/>
  <c r="V33" i="1" s="1"/>
  <c r="E34" i="1"/>
  <c r="I34" i="1" s="1"/>
  <c r="J34" i="1"/>
  <c r="N34" i="1" s="1"/>
  <c r="P34" i="1"/>
  <c r="V34" i="1" s="1"/>
  <c r="E39" i="1"/>
  <c r="I39" i="1" s="1"/>
  <c r="J39" i="1"/>
  <c r="N39" i="1" s="1"/>
  <c r="P39" i="1"/>
  <c r="V39" i="1" s="1"/>
  <c r="E40" i="1"/>
  <c r="I40" i="1" s="1"/>
  <c r="J40" i="1"/>
  <c r="N40" i="1" s="1"/>
  <c r="P40" i="1"/>
  <c r="V40" i="1" s="1"/>
  <c r="E45" i="1"/>
  <c r="I45" i="1" s="1"/>
  <c r="J45" i="1"/>
  <c r="N45" i="1" s="1"/>
  <c r="P45" i="1"/>
  <c r="V45" i="1" s="1"/>
  <c r="E46" i="1"/>
  <c r="I46" i="1" s="1"/>
  <c r="J46" i="1"/>
  <c r="N46" i="1" s="1"/>
  <c r="O46" i="1" s="1"/>
  <c r="W46" i="1" s="1"/>
  <c r="P46" i="1"/>
  <c r="V46" i="1" s="1"/>
  <c r="E51" i="1"/>
  <c r="I51" i="1" s="1"/>
  <c r="O51" i="1" s="1"/>
  <c r="J51" i="1"/>
  <c r="N51" i="1" s="1"/>
  <c r="P51" i="1"/>
  <c r="V51" i="1" s="1"/>
  <c r="E52" i="1"/>
  <c r="I52" i="1" s="1"/>
  <c r="J52" i="1"/>
  <c r="N52" i="1" s="1"/>
  <c r="O52" i="1" s="1"/>
  <c r="W52" i="1" s="1"/>
  <c r="P52" i="1"/>
  <c r="V52" i="1" s="1"/>
  <c r="E57" i="1"/>
  <c r="I57" i="1" s="1"/>
  <c r="O57" i="1" s="1"/>
  <c r="J57" i="1"/>
  <c r="N57" i="1" s="1"/>
  <c r="P57" i="1"/>
  <c r="V57" i="1" s="1"/>
  <c r="E58" i="1"/>
  <c r="I58" i="1" s="1"/>
  <c r="J58" i="1"/>
  <c r="N58" i="1" s="1"/>
  <c r="O58" i="1" s="1"/>
  <c r="W58" i="1" s="1"/>
  <c r="P58" i="1"/>
  <c r="V58" i="1" s="1"/>
  <c r="E63" i="1"/>
  <c r="I63" i="1" s="1"/>
  <c r="O63" i="1" s="1"/>
  <c r="J63" i="1"/>
  <c r="N63" i="1" s="1"/>
  <c r="P63" i="1"/>
  <c r="V63" i="1" s="1"/>
  <c r="E64" i="1"/>
  <c r="I64" i="1" s="1"/>
  <c r="J64" i="1"/>
  <c r="N64" i="1" s="1"/>
  <c r="O64" i="1" s="1"/>
  <c r="W64" i="1" s="1"/>
  <c r="P64" i="1"/>
  <c r="V64" i="1" s="1"/>
  <c r="E69" i="1"/>
  <c r="I69" i="1" s="1"/>
  <c r="O69" i="1" s="1"/>
  <c r="J69" i="1"/>
  <c r="N69" i="1" s="1"/>
  <c r="P69" i="1"/>
  <c r="V69" i="1" s="1"/>
  <c r="E70" i="1"/>
  <c r="I70" i="1" s="1"/>
  <c r="J70" i="1"/>
  <c r="N70" i="1" s="1"/>
  <c r="O70" i="1" s="1"/>
  <c r="W70" i="1" s="1"/>
  <c r="P70" i="1"/>
  <c r="V70" i="1" s="1"/>
  <c r="E75" i="1"/>
  <c r="I75" i="1" s="1"/>
  <c r="O75" i="1" s="1"/>
  <c r="J75" i="1"/>
  <c r="N75" i="1" s="1"/>
  <c r="P75" i="1"/>
  <c r="V75" i="1" s="1"/>
  <c r="E76" i="1"/>
  <c r="I76" i="1" s="1"/>
  <c r="J76" i="1"/>
  <c r="N76" i="1" s="1"/>
  <c r="O76" i="1" s="1"/>
  <c r="W76" i="1" s="1"/>
  <c r="P76" i="1"/>
  <c r="V76" i="1" s="1"/>
  <c r="E81" i="1"/>
  <c r="I81" i="1" s="1"/>
  <c r="O81" i="1" s="1"/>
  <c r="J81" i="1"/>
  <c r="N81" i="1" s="1"/>
  <c r="P81" i="1"/>
  <c r="V81" i="1" s="1"/>
  <c r="E82" i="1"/>
  <c r="I82" i="1" s="1"/>
  <c r="J82" i="1"/>
  <c r="N82" i="1" s="1"/>
  <c r="O82" i="1" s="1"/>
  <c r="W82" i="1" s="1"/>
  <c r="P82" i="1"/>
  <c r="V82" i="1" s="1"/>
  <c r="E87" i="1"/>
  <c r="I87" i="1" s="1"/>
  <c r="O87" i="1" s="1"/>
  <c r="J87" i="1"/>
  <c r="N87" i="1" s="1"/>
  <c r="P87" i="1"/>
  <c r="V87" i="1" s="1"/>
  <c r="E88" i="1"/>
  <c r="I88" i="1" s="1"/>
  <c r="J88" i="1"/>
  <c r="N88" i="1" s="1"/>
  <c r="O88" i="1" s="1"/>
  <c r="W88" i="1" s="1"/>
  <c r="P88" i="1"/>
  <c r="V88" i="1" s="1"/>
  <c r="E93" i="1"/>
  <c r="I93" i="1" s="1"/>
  <c r="O93" i="1" s="1"/>
  <c r="J93" i="1"/>
  <c r="N93" i="1" s="1"/>
  <c r="P93" i="1"/>
  <c r="V93" i="1" s="1"/>
  <c r="E94" i="1"/>
  <c r="I94" i="1" s="1"/>
  <c r="J94" i="1"/>
  <c r="N94" i="1" s="1"/>
  <c r="O94" i="1" s="1"/>
  <c r="W94" i="1" s="1"/>
  <c r="P94" i="1"/>
  <c r="V94" i="1" s="1"/>
  <c r="E99" i="1"/>
  <c r="I99" i="1" s="1"/>
  <c r="O99" i="1" s="1"/>
  <c r="J99" i="1"/>
  <c r="N99" i="1" s="1"/>
  <c r="P99" i="1"/>
  <c r="V99" i="1" s="1"/>
  <c r="E100" i="1"/>
  <c r="I100" i="1" s="1"/>
  <c r="J100" i="1"/>
  <c r="N100" i="1" s="1"/>
  <c r="O100" i="1" s="1"/>
  <c r="W100" i="1" s="1"/>
  <c r="P100" i="1"/>
  <c r="V100" i="1" s="1"/>
  <c r="E105" i="1"/>
  <c r="I105" i="1" s="1"/>
  <c r="O105" i="1" s="1"/>
  <c r="J105" i="1"/>
  <c r="N105" i="1" s="1"/>
  <c r="P105" i="1"/>
  <c r="V105" i="1" s="1"/>
  <c r="E106" i="1"/>
  <c r="I106" i="1" s="1"/>
  <c r="J106" i="1"/>
  <c r="N106" i="1" s="1"/>
  <c r="O106" i="1" s="1"/>
  <c r="W106" i="1" s="1"/>
  <c r="P106" i="1"/>
  <c r="V106" i="1" s="1"/>
  <c r="E109" i="1"/>
  <c r="I109" i="1" s="1"/>
  <c r="J109" i="1"/>
  <c r="N109" i="1" s="1"/>
  <c r="P109" i="1"/>
  <c r="V109" i="1" s="1"/>
  <c r="E114" i="1"/>
  <c r="I114" i="1" s="1"/>
  <c r="J114" i="1"/>
  <c r="N114" i="1" s="1"/>
  <c r="P114" i="1"/>
  <c r="V114" i="1" s="1"/>
  <c r="E115" i="1"/>
  <c r="I115" i="1" s="1"/>
  <c r="O115" i="1" s="1"/>
  <c r="J115" i="1"/>
  <c r="N115" i="1" s="1"/>
  <c r="P115" i="1"/>
  <c r="V115" i="1" s="1"/>
  <c r="E120" i="1"/>
  <c r="I120" i="1" s="1"/>
  <c r="J120" i="1"/>
  <c r="N120" i="1" s="1"/>
  <c r="P120" i="1"/>
  <c r="V120" i="1" s="1"/>
  <c r="E121" i="1"/>
  <c r="I121" i="1" s="1"/>
  <c r="O121" i="1" s="1"/>
  <c r="J121" i="1"/>
  <c r="N121" i="1" s="1"/>
  <c r="P121" i="1"/>
  <c r="V121" i="1" s="1"/>
  <c r="E126" i="1"/>
  <c r="I126" i="1" s="1"/>
  <c r="J126" i="1"/>
  <c r="N126" i="1" s="1"/>
  <c r="P126" i="1"/>
  <c r="V126" i="1" s="1"/>
  <c r="E127" i="1"/>
  <c r="I127" i="1" s="1"/>
  <c r="O127" i="1" s="1"/>
  <c r="J127" i="1"/>
  <c r="N127" i="1" s="1"/>
  <c r="P127" i="1"/>
  <c r="V127" i="1" s="1"/>
  <c r="E132" i="1"/>
  <c r="I132" i="1" s="1"/>
  <c r="J132" i="1"/>
  <c r="N132" i="1" s="1"/>
  <c r="P132" i="1"/>
  <c r="V132" i="1" s="1"/>
  <c r="E133" i="1"/>
  <c r="I133" i="1" s="1"/>
  <c r="O133" i="1" s="1"/>
  <c r="J133" i="1"/>
  <c r="N133" i="1" s="1"/>
  <c r="P133" i="1"/>
  <c r="V133" i="1" s="1"/>
  <c r="E138" i="1"/>
  <c r="I138" i="1" s="1"/>
  <c r="J138" i="1"/>
  <c r="N138" i="1" s="1"/>
  <c r="P138" i="1"/>
  <c r="V138" i="1" s="1"/>
  <c r="E139" i="1"/>
  <c r="I139" i="1" s="1"/>
  <c r="J139" i="1"/>
  <c r="N139" i="1" s="1"/>
  <c r="P139" i="1"/>
  <c r="V139" i="1" s="1"/>
  <c r="E144" i="1"/>
  <c r="I144" i="1" s="1"/>
  <c r="J144" i="1"/>
  <c r="N144" i="1" s="1"/>
  <c r="P144" i="1"/>
  <c r="V144" i="1" s="1"/>
  <c r="E145" i="1"/>
  <c r="I145" i="1" s="1"/>
  <c r="J145" i="1"/>
  <c r="N145" i="1" s="1"/>
  <c r="P145" i="1"/>
  <c r="V145" i="1" s="1"/>
  <c r="E150" i="1"/>
  <c r="I150" i="1" s="1"/>
  <c r="J150" i="1"/>
  <c r="N150" i="1" s="1"/>
  <c r="P150" i="1"/>
  <c r="V150" i="1" s="1"/>
  <c r="E151" i="1"/>
  <c r="I151" i="1" s="1"/>
  <c r="J151" i="1"/>
  <c r="N151" i="1" s="1"/>
  <c r="P151" i="1"/>
  <c r="V151" i="1" s="1"/>
  <c r="E156" i="1"/>
  <c r="I156" i="1" s="1"/>
  <c r="J156" i="1"/>
  <c r="N156" i="1" s="1"/>
  <c r="P156" i="1"/>
  <c r="V156" i="1" s="1"/>
  <c r="E157" i="1"/>
  <c r="I157" i="1" s="1"/>
  <c r="J157" i="1"/>
  <c r="N157" i="1" s="1"/>
  <c r="P157" i="1"/>
  <c r="V157" i="1" s="1"/>
  <c r="E162" i="1"/>
  <c r="I162" i="1" s="1"/>
  <c r="J162" i="1"/>
  <c r="N162" i="1" s="1"/>
  <c r="P162" i="1"/>
  <c r="V162" i="1" s="1"/>
  <c r="E163" i="1"/>
  <c r="I163" i="1" s="1"/>
  <c r="O163" i="1" s="1"/>
  <c r="J163" i="1"/>
  <c r="N163" i="1" s="1"/>
  <c r="P163" i="1"/>
  <c r="V163" i="1" s="1"/>
  <c r="E168" i="1"/>
  <c r="I168" i="1" s="1"/>
  <c r="J168" i="1"/>
  <c r="N168" i="1" s="1"/>
  <c r="P168" i="1"/>
  <c r="V168" i="1" s="1"/>
  <c r="E169" i="1"/>
  <c r="I169" i="1" s="1"/>
  <c r="O169" i="1" s="1"/>
  <c r="J169" i="1"/>
  <c r="N169" i="1" s="1"/>
  <c r="P169" i="1"/>
  <c r="V169" i="1" s="1"/>
  <c r="E174" i="1"/>
  <c r="I174" i="1" s="1"/>
  <c r="J174" i="1"/>
  <c r="N174" i="1" s="1"/>
  <c r="P174" i="1"/>
  <c r="V174" i="1" s="1"/>
  <c r="E175" i="1"/>
  <c r="I175" i="1" s="1"/>
  <c r="O175" i="1" s="1"/>
  <c r="J175" i="1"/>
  <c r="N175" i="1" s="1"/>
  <c r="P175" i="1"/>
  <c r="V175" i="1" s="1"/>
  <c r="E180" i="1"/>
  <c r="I180" i="1" s="1"/>
  <c r="J180" i="1"/>
  <c r="N180" i="1" s="1"/>
  <c r="P180" i="1"/>
  <c r="V180" i="1" s="1"/>
  <c r="E181" i="1"/>
  <c r="I181" i="1" s="1"/>
  <c r="O181" i="1" s="1"/>
  <c r="J181" i="1"/>
  <c r="N181" i="1" s="1"/>
  <c r="P181" i="1"/>
  <c r="V181" i="1" s="1"/>
  <c r="E186" i="1"/>
  <c r="I186" i="1" s="1"/>
  <c r="J186" i="1"/>
  <c r="N186" i="1" s="1"/>
  <c r="P186" i="1"/>
  <c r="V186" i="1" s="1"/>
  <c r="E187" i="1"/>
  <c r="I187" i="1" s="1"/>
  <c r="O187" i="1" s="1"/>
  <c r="J187" i="1"/>
  <c r="N187" i="1" s="1"/>
  <c r="P187" i="1"/>
  <c r="V187" i="1" s="1"/>
  <c r="E192" i="1"/>
  <c r="I192" i="1" s="1"/>
  <c r="J192" i="1"/>
  <c r="N192" i="1" s="1"/>
  <c r="P192" i="1"/>
  <c r="V192" i="1" s="1"/>
  <c r="E193" i="1"/>
  <c r="I193" i="1" s="1"/>
  <c r="O193" i="1" s="1"/>
  <c r="J193" i="1"/>
  <c r="N193" i="1" s="1"/>
  <c r="P193" i="1"/>
  <c r="V193" i="1" s="1"/>
  <c r="E198" i="1"/>
  <c r="I198" i="1" s="1"/>
  <c r="J198" i="1"/>
  <c r="N198" i="1" s="1"/>
  <c r="P198" i="1"/>
  <c r="V198" i="1" s="1"/>
  <c r="E199" i="1"/>
  <c r="I199" i="1" s="1"/>
  <c r="O199" i="1" s="1"/>
  <c r="J199" i="1"/>
  <c r="N199" i="1" s="1"/>
  <c r="P199" i="1"/>
  <c r="V199" i="1" s="1"/>
  <c r="E204" i="1"/>
  <c r="I204" i="1" s="1"/>
  <c r="J204" i="1"/>
  <c r="N204" i="1" s="1"/>
  <c r="P204" i="1"/>
  <c r="V204" i="1" s="1"/>
  <c r="E205" i="1"/>
  <c r="I205" i="1" s="1"/>
  <c r="O205" i="1" s="1"/>
  <c r="J205" i="1"/>
  <c r="N205" i="1" s="1"/>
  <c r="P205" i="1"/>
  <c r="V205" i="1" s="1"/>
  <c r="E210" i="1"/>
  <c r="I210" i="1" s="1"/>
  <c r="J210" i="1"/>
  <c r="N210" i="1" s="1"/>
  <c r="O210" i="1" s="1"/>
  <c r="W210" i="1" s="1"/>
  <c r="P210" i="1"/>
  <c r="V210" i="1" s="1"/>
  <c r="E211" i="1"/>
  <c r="I211" i="1" s="1"/>
  <c r="J211" i="1"/>
  <c r="N211" i="1" s="1"/>
  <c r="P211" i="1"/>
  <c r="V211" i="1" s="1"/>
  <c r="E216" i="1"/>
  <c r="I216" i="1" s="1"/>
  <c r="J216" i="1"/>
  <c r="N216" i="1" s="1"/>
  <c r="O216" i="1" s="1"/>
  <c r="W216" i="1" s="1"/>
  <c r="P216" i="1"/>
  <c r="V216" i="1" s="1"/>
  <c r="E217" i="1"/>
  <c r="I217" i="1" s="1"/>
  <c r="J217" i="1"/>
  <c r="N217" i="1" s="1"/>
  <c r="P217" i="1"/>
  <c r="V217" i="1" s="1"/>
  <c r="E222" i="1"/>
  <c r="I222" i="1" s="1"/>
  <c r="J222" i="1"/>
  <c r="N222" i="1" s="1"/>
  <c r="O222" i="1" s="1"/>
  <c r="W222" i="1" s="1"/>
  <c r="P222" i="1"/>
  <c r="V222" i="1" s="1"/>
  <c r="E223" i="1"/>
  <c r="I223" i="1" s="1"/>
  <c r="J223" i="1"/>
  <c r="N223" i="1" s="1"/>
  <c r="P223" i="1"/>
  <c r="V223" i="1" s="1"/>
  <c r="E228" i="1"/>
  <c r="I228" i="1" s="1"/>
  <c r="J228" i="1"/>
  <c r="N228" i="1" s="1"/>
  <c r="O228" i="1" s="1"/>
  <c r="W228" i="1" s="1"/>
  <c r="P228" i="1"/>
  <c r="V228" i="1" s="1"/>
  <c r="E229" i="1"/>
  <c r="I229" i="1" s="1"/>
  <c r="J229" i="1"/>
  <c r="N229" i="1" s="1"/>
  <c r="P229" i="1"/>
  <c r="V229" i="1" s="1"/>
  <c r="E234" i="1"/>
  <c r="I234" i="1" s="1"/>
  <c r="J234" i="1"/>
  <c r="N234" i="1" s="1"/>
  <c r="O234" i="1" s="1"/>
  <c r="W234" i="1" s="1"/>
  <c r="P234" i="1"/>
  <c r="V234" i="1" s="1"/>
  <c r="E235" i="1"/>
  <c r="I235" i="1" s="1"/>
  <c r="J235" i="1"/>
  <c r="N235" i="1" s="1"/>
  <c r="P235" i="1"/>
  <c r="V235" i="1" s="1"/>
  <c r="E240" i="1"/>
  <c r="I240" i="1" s="1"/>
  <c r="J240" i="1"/>
  <c r="N240" i="1" s="1"/>
  <c r="O240" i="1" s="1"/>
  <c r="W240" i="1" s="1"/>
  <c r="P240" i="1"/>
  <c r="V240" i="1" s="1"/>
  <c r="E241" i="1"/>
  <c r="I241" i="1" s="1"/>
  <c r="J241" i="1"/>
  <c r="N241" i="1" s="1"/>
  <c r="P241" i="1"/>
  <c r="V241" i="1" s="1"/>
  <c r="E246" i="1"/>
  <c r="I246" i="1" s="1"/>
  <c r="J246" i="1"/>
  <c r="N246" i="1" s="1"/>
  <c r="O246" i="1" s="1"/>
  <c r="W246" i="1" s="1"/>
  <c r="P246" i="1"/>
  <c r="V246" i="1" s="1"/>
  <c r="E247" i="1"/>
  <c r="I247" i="1" s="1"/>
  <c r="J247" i="1"/>
  <c r="N247" i="1" s="1"/>
  <c r="P247" i="1"/>
  <c r="V247" i="1" s="1"/>
  <c r="E252" i="1"/>
  <c r="I252" i="1" s="1"/>
  <c r="J252" i="1"/>
  <c r="N252" i="1" s="1"/>
  <c r="O252" i="1" s="1"/>
  <c r="W252" i="1" s="1"/>
  <c r="P252" i="1"/>
  <c r="V252" i="1" s="1"/>
  <c r="E253" i="1"/>
  <c r="I253" i="1" s="1"/>
  <c r="J253" i="1"/>
  <c r="N253" i="1" s="1"/>
  <c r="P253" i="1"/>
  <c r="V253" i="1" s="1"/>
  <c r="E258" i="1"/>
  <c r="I258" i="1" s="1"/>
  <c r="J258" i="1"/>
  <c r="N258" i="1" s="1"/>
  <c r="O258" i="1" s="1"/>
  <c r="W258" i="1" s="1"/>
  <c r="P258" i="1"/>
  <c r="V258" i="1" s="1"/>
  <c r="E259" i="1"/>
  <c r="I259" i="1" s="1"/>
  <c r="J259" i="1"/>
  <c r="N259" i="1" s="1"/>
  <c r="P259" i="1"/>
  <c r="V259" i="1" s="1"/>
  <c r="E264" i="1"/>
  <c r="I264" i="1" s="1"/>
  <c r="J264" i="1"/>
  <c r="N264" i="1" s="1"/>
  <c r="O264" i="1" s="1"/>
  <c r="W264" i="1" s="1"/>
  <c r="P264" i="1"/>
  <c r="V264" i="1" s="1"/>
  <c r="E265" i="1"/>
  <c r="I265" i="1" s="1"/>
  <c r="J265" i="1"/>
  <c r="N265" i="1" s="1"/>
  <c r="P265" i="1"/>
  <c r="V265" i="1" s="1"/>
  <c r="E270" i="1"/>
  <c r="I270" i="1" s="1"/>
  <c r="J270" i="1"/>
  <c r="N270" i="1" s="1"/>
  <c r="O270" i="1" s="1"/>
  <c r="W270" i="1" s="1"/>
  <c r="P270" i="1"/>
  <c r="V270" i="1" s="1"/>
  <c r="E271" i="1"/>
  <c r="I271" i="1" s="1"/>
  <c r="J271" i="1"/>
  <c r="N271" i="1" s="1"/>
  <c r="P271" i="1"/>
  <c r="V271" i="1" s="1"/>
  <c r="E276" i="1"/>
  <c r="I276" i="1" s="1"/>
  <c r="J276" i="1"/>
  <c r="N276" i="1" s="1"/>
  <c r="O276" i="1" s="1"/>
  <c r="W276" i="1" s="1"/>
  <c r="P276" i="1"/>
  <c r="V276" i="1" s="1"/>
  <c r="E277" i="1"/>
  <c r="I277" i="1" s="1"/>
  <c r="J277" i="1"/>
  <c r="N277" i="1" s="1"/>
  <c r="P277" i="1"/>
  <c r="V277" i="1" s="1"/>
  <c r="E282" i="1"/>
  <c r="I282" i="1" s="1"/>
  <c r="J282" i="1"/>
  <c r="N282" i="1" s="1"/>
  <c r="O282" i="1" s="1"/>
  <c r="W282" i="1" s="1"/>
  <c r="P282" i="1"/>
  <c r="V282" i="1" s="1"/>
  <c r="E283" i="1"/>
  <c r="I283" i="1" s="1"/>
  <c r="J283" i="1"/>
  <c r="N283" i="1" s="1"/>
  <c r="P283" i="1"/>
  <c r="V283" i="1" s="1"/>
  <c r="E288" i="1"/>
  <c r="I288" i="1" s="1"/>
  <c r="J288" i="1"/>
  <c r="N288" i="1" s="1"/>
  <c r="O288" i="1" s="1"/>
  <c r="W288" i="1" s="1"/>
  <c r="P288" i="1"/>
  <c r="V288" i="1" s="1"/>
  <c r="E289" i="1"/>
  <c r="I289" i="1" s="1"/>
  <c r="J289" i="1"/>
  <c r="N289" i="1" s="1"/>
  <c r="P289" i="1"/>
  <c r="V289" i="1" s="1"/>
  <c r="E294" i="1"/>
  <c r="I294" i="1" s="1"/>
  <c r="J294" i="1"/>
  <c r="N294" i="1" s="1"/>
  <c r="O294" i="1" s="1"/>
  <c r="W294" i="1" s="1"/>
  <c r="P294" i="1"/>
  <c r="V294" i="1" s="1"/>
  <c r="E295" i="1"/>
  <c r="I295" i="1" s="1"/>
  <c r="J295" i="1"/>
  <c r="N295" i="1" s="1"/>
  <c r="P295" i="1"/>
  <c r="V295" i="1" s="1"/>
  <c r="E300" i="1"/>
  <c r="I300" i="1" s="1"/>
  <c r="J300" i="1"/>
  <c r="N300" i="1" s="1"/>
  <c r="O300" i="1" s="1"/>
  <c r="W300" i="1" s="1"/>
  <c r="P300" i="1"/>
  <c r="V300" i="1" s="1"/>
  <c r="E301" i="1"/>
  <c r="I301" i="1" s="1"/>
  <c r="J301" i="1"/>
  <c r="N301" i="1" s="1"/>
  <c r="P301" i="1"/>
  <c r="V301" i="1" s="1"/>
  <c r="E306" i="1"/>
  <c r="I306" i="1" s="1"/>
  <c r="J306" i="1"/>
  <c r="N306" i="1" s="1"/>
  <c r="P306" i="1"/>
  <c r="V306" i="1" s="1"/>
  <c r="E307" i="1"/>
  <c r="I307" i="1" s="1"/>
  <c r="O307" i="1" s="1"/>
  <c r="J307" i="1"/>
  <c r="N307" i="1" s="1"/>
  <c r="P307" i="1"/>
  <c r="V307" i="1" s="1"/>
  <c r="E312" i="1"/>
  <c r="I312" i="1" s="1"/>
  <c r="J312" i="1"/>
  <c r="N312" i="1" s="1"/>
  <c r="P312" i="1"/>
  <c r="V312" i="1" s="1"/>
  <c r="E313" i="1"/>
  <c r="I313" i="1" s="1"/>
  <c r="O313" i="1" s="1"/>
  <c r="J313" i="1"/>
  <c r="N313" i="1" s="1"/>
  <c r="P313" i="1"/>
  <c r="V313" i="1" s="1"/>
  <c r="E318" i="1"/>
  <c r="I318" i="1" s="1"/>
  <c r="J318" i="1"/>
  <c r="N318" i="1" s="1"/>
  <c r="P318" i="1"/>
  <c r="V318" i="1" s="1"/>
  <c r="E319" i="1"/>
  <c r="I319" i="1" s="1"/>
  <c r="O319" i="1" s="1"/>
  <c r="J319" i="1"/>
  <c r="N319" i="1" s="1"/>
  <c r="P319" i="1"/>
  <c r="V319" i="1" s="1"/>
  <c r="E324" i="1"/>
  <c r="I324" i="1" s="1"/>
  <c r="J324" i="1"/>
  <c r="N324" i="1" s="1"/>
  <c r="P324" i="1"/>
  <c r="V324" i="1" s="1"/>
  <c r="E325" i="1"/>
  <c r="I325" i="1" s="1"/>
  <c r="O325" i="1" s="1"/>
  <c r="J325" i="1"/>
  <c r="N325" i="1" s="1"/>
  <c r="P325" i="1"/>
  <c r="V325" i="1" s="1"/>
  <c r="E330" i="1"/>
  <c r="I330" i="1" s="1"/>
  <c r="J330" i="1"/>
  <c r="N330" i="1" s="1"/>
  <c r="P330" i="1"/>
  <c r="V330" i="1" s="1"/>
  <c r="E331" i="1"/>
  <c r="I331" i="1" s="1"/>
  <c r="O331" i="1" s="1"/>
  <c r="J331" i="1"/>
  <c r="N331" i="1" s="1"/>
  <c r="P331" i="1"/>
  <c r="V331" i="1" s="1"/>
  <c r="E336" i="1"/>
  <c r="I336" i="1" s="1"/>
  <c r="J336" i="1"/>
  <c r="N336" i="1" s="1"/>
  <c r="P336" i="1"/>
  <c r="V336" i="1" s="1"/>
  <c r="E337" i="1"/>
  <c r="I337" i="1" s="1"/>
  <c r="O337" i="1" s="1"/>
  <c r="J337" i="1"/>
  <c r="N337" i="1" s="1"/>
  <c r="P337" i="1"/>
  <c r="V337" i="1" s="1"/>
  <c r="E342" i="1"/>
  <c r="I342" i="1" s="1"/>
  <c r="J342" i="1"/>
  <c r="N342" i="1" s="1"/>
  <c r="P342" i="1"/>
  <c r="V342" i="1" s="1"/>
  <c r="E343" i="1"/>
  <c r="I343" i="1" s="1"/>
  <c r="O343" i="1" s="1"/>
  <c r="J343" i="1"/>
  <c r="N343" i="1" s="1"/>
  <c r="P343" i="1"/>
  <c r="V343" i="1" s="1"/>
  <c r="E348" i="1"/>
  <c r="I348" i="1" s="1"/>
  <c r="J348" i="1"/>
  <c r="N348" i="1" s="1"/>
  <c r="P348" i="1"/>
  <c r="V348" i="1" s="1"/>
  <c r="E349" i="1"/>
  <c r="I349" i="1" s="1"/>
  <c r="O349" i="1" s="1"/>
  <c r="J349" i="1"/>
  <c r="N349" i="1" s="1"/>
  <c r="P349" i="1"/>
  <c r="V349" i="1" s="1"/>
  <c r="E354" i="1"/>
  <c r="I354" i="1" s="1"/>
  <c r="J354" i="1"/>
  <c r="N354" i="1" s="1"/>
  <c r="P354" i="1"/>
  <c r="V354" i="1" s="1"/>
  <c r="E355" i="1"/>
  <c r="I355" i="1" s="1"/>
  <c r="O355" i="1" s="1"/>
  <c r="J355" i="1"/>
  <c r="N355" i="1" s="1"/>
  <c r="P355" i="1"/>
  <c r="V355" i="1" s="1"/>
  <c r="E360" i="1"/>
  <c r="I360" i="1" s="1"/>
  <c r="J360" i="1"/>
  <c r="N360" i="1" s="1"/>
  <c r="P360" i="1"/>
  <c r="V360" i="1" s="1"/>
  <c r="E361" i="1"/>
  <c r="I361" i="1" s="1"/>
  <c r="O361" i="1" s="1"/>
  <c r="J361" i="1"/>
  <c r="N361" i="1" s="1"/>
  <c r="P361" i="1"/>
  <c r="V361" i="1" s="1"/>
  <c r="F15" i="1"/>
  <c r="F12" i="1"/>
  <c r="H12" i="1"/>
  <c r="K12" i="1"/>
  <c r="M12" i="1"/>
  <c r="Q12" i="1"/>
  <c r="S12" i="1"/>
  <c r="U12" i="1"/>
  <c r="E111" i="1"/>
  <c r="I111" i="1" s="1"/>
  <c r="J111" i="1"/>
  <c r="N111" i="1" s="1"/>
  <c r="O111" i="1" s="1"/>
  <c r="W111" i="1" s="1"/>
  <c r="P111" i="1"/>
  <c r="V111" i="1" s="1"/>
  <c r="E112" i="1"/>
  <c r="I112" i="1" s="1"/>
  <c r="O112" i="1" s="1"/>
  <c r="J112" i="1"/>
  <c r="N112" i="1" s="1"/>
  <c r="P112" i="1"/>
  <c r="V112" i="1" s="1"/>
  <c r="E117" i="1"/>
  <c r="I117" i="1" s="1"/>
  <c r="J117" i="1"/>
  <c r="N117" i="1" s="1"/>
  <c r="O117" i="1" s="1"/>
  <c r="W117" i="1" s="1"/>
  <c r="P117" i="1"/>
  <c r="V117" i="1" s="1"/>
  <c r="E118" i="1"/>
  <c r="I118" i="1" s="1"/>
  <c r="J118" i="1"/>
  <c r="N118" i="1" s="1"/>
  <c r="P118" i="1"/>
  <c r="V118" i="1" s="1"/>
  <c r="E123" i="1"/>
  <c r="I123" i="1" s="1"/>
  <c r="J123" i="1"/>
  <c r="N123" i="1" s="1"/>
  <c r="O123" i="1" s="1"/>
  <c r="W123" i="1" s="1"/>
  <c r="P123" i="1"/>
  <c r="V123" i="1" s="1"/>
  <c r="E124" i="1"/>
  <c r="I124" i="1" s="1"/>
  <c r="J124" i="1"/>
  <c r="N124" i="1" s="1"/>
  <c r="P124" i="1"/>
  <c r="V124" i="1" s="1"/>
  <c r="E129" i="1"/>
  <c r="I129" i="1" s="1"/>
  <c r="J129" i="1"/>
  <c r="N129" i="1" s="1"/>
  <c r="O129" i="1" s="1"/>
  <c r="W129" i="1" s="1"/>
  <c r="P129" i="1"/>
  <c r="V129" i="1" s="1"/>
  <c r="E130" i="1"/>
  <c r="I130" i="1" s="1"/>
  <c r="J130" i="1"/>
  <c r="N130" i="1" s="1"/>
  <c r="P130" i="1"/>
  <c r="V130" i="1" s="1"/>
  <c r="E135" i="1"/>
  <c r="I135" i="1" s="1"/>
  <c r="J135" i="1"/>
  <c r="N135" i="1" s="1"/>
  <c r="O135" i="1" s="1"/>
  <c r="W135" i="1" s="1"/>
  <c r="P135" i="1"/>
  <c r="V135" i="1" s="1"/>
  <c r="E136" i="1"/>
  <c r="I136" i="1" s="1"/>
  <c r="J136" i="1"/>
  <c r="N136" i="1" s="1"/>
  <c r="P136" i="1"/>
  <c r="V136" i="1" s="1"/>
  <c r="E141" i="1"/>
  <c r="I141" i="1" s="1"/>
  <c r="J141" i="1"/>
  <c r="N141" i="1" s="1"/>
  <c r="O141" i="1" s="1"/>
  <c r="W141" i="1" s="1"/>
  <c r="P141" i="1"/>
  <c r="V141" i="1" s="1"/>
  <c r="E142" i="1"/>
  <c r="I142" i="1" s="1"/>
  <c r="O142" i="1" s="1"/>
  <c r="J142" i="1"/>
  <c r="N142" i="1" s="1"/>
  <c r="P142" i="1"/>
  <c r="V142" i="1" s="1"/>
  <c r="E147" i="1"/>
  <c r="I147" i="1" s="1"/>
  <c r="J147" i="1"/>
  <c r="N147" i="1" s="1"/>
  <c r="O147" i="1" s="1"/>
  <c r="W147" i="1" s="1"/>
  <c r="P147" i="1"/>
  <c r="V147" i="1" s="1"/>
  <c r="E148" i="1"/>
  <c r="I148" i="1" s="1"/>
  <c r="O148" i="1" s="1"/>
  <c r="J148" i="1"/>
  <c r="N148" i="1" s="1"/>
  <c r="P148" i="1"/>
  <c r="V148" i="1" s="1"/>
  <c r="E153" i="1"/>
  <c r="I153" i="1" s="1"/>
  <c r="J153" i="1"/>
  <c r="N153" i="1" s="1"/>
  <c r="O153" i="1" s="1"/>
  <c r="W153" i="1" s="1"/>
  <c r="P153" i="1"/>
  <c r="V153" i="1" s="1"/>
  <c r="E154" i="1"/>
  <c r="I154" i="1" s="1"/>
  <c r="O154" i="1" s="1"/>
  <c r="J154" i="1"/>
  <c r="N154" i="1" s="1"/>
  <c r="P154" i="1"/>
  <c r="V154" i="1" s="1"/>
  <c r="E159" i="1"/>
  <c r="I159" i="1" s="1"/>
  <c r="P159" i="1"/>
  <c r="V159" i="1" s="1"/>
  <c r="E160" i="1"/>
  <c r="I160" i="1" s="1"/>
  <c r="J160" i="1"/>
  <c r="N160" i="1" s="1"/>
  <c r="P160" i="1"/>
  <c r="V160" i="1" s="1"/>
  <c r="E165" i="1"/>
  <c r="I165" i="1" s="1"/>
  <c r="O165" i="1" s="1"/>
  <c r="J165" i="1"/>
  <c r="N165" i="1" s="1"/>
  <c r="P165" i="1"/>
  <c r="V165" i="1" s="1"/>
  <c r="E166" i="1"/>
  <c r="I166" i="1" s="1"/>
  <c r="J166" i="1"/>
  <c r="N166" i="1" s="1"/>
  <c r="P166" i="1"/>
  <c r="V166" i="1" s="1"/>
  <c r="E171" i="1"/>
  <c r="I171" i="1" s="1"/>
  <c r="O171" i="1" s="1"/>
  <c r="J171" i="1"/>
  <c r="N171" i="1" s="1"/>
  <c r="P171" i="1"/>
  <c r="V171" i="1" s="1"/>
  <c r="E172" i="1"/>
  <c r="I172" i="1" s="1"/>
  <c r="J172" i="1"/>
  <c r="N172" i="1" s="1"/>
  <c r="P172" i="1"/>
  <c r="V172" i="1" s="1"/>
  <c r="E177" i="1"/>
  <c r="I177" i="1" s="1"/>
  <c r="O177" i="1" s="1"/>
  <c r="J177" i="1"/>
  <c r="N177" i="1" s="1"/>
  <c r="P177" i="1"/>
  <c r="V177" i="1" s="1"/>
  <c r="E178" i="1"/>
  <c r="I178" i="1" s="1"/>
  <c r="J178" i="1"/>
  <c r="N178" i="1" s="1"/>
  <c r="P178" i="1"/>
  <c r="V178" i="1" s="1"/>
  <c r="E183" i="1"/>
  <c r="I183" i="1" s="1"/>
  <c r="O183" i="1" s="1"/>
  <c r="J183" i="1"/>
  <c r="N183" i="1" s="1"/>
  <c r="P183" i="1"/>
  <c r="V183" i="1" s="1"/>
  <c r="E184" i="1"/>
  <c r="I184" i="1" s="1"/>
  <c r="J184" i="1"/>
  <c r="N184" i="1" s="1"/>
  <c r="P184" i="1"/>
  <c r="V184" i="1" s="1"/>
  <c r="E189" i="1"/>
  <c r="I189" i="1" s="1"/>
  <c r="O189" i="1" s="1"/>
  <c r="J189" i="1"/>
  <c r="N189" i="1" s="1"/>
  <c r="P189" i="1"/>
  <c r="V189" i="1" s="1"/>
  <c r="E190" i="1"/>
  <c r="I190" i="1" s="1"/>
  <c r="J190" i="1"/>
  <c r="N190" i="1" s="1"/>
  <c r="P190" i="1"/>
  <c r="V190" i="1" s="1"/>
  <c r="E195" i="1"/>
  <c r="I195" i="1" s="1"/>
  <c r="O195" i="1" s="1"/>
  <c r="J195" i="1"/>
  <c r="N195" i="1" s="1"/>
  <c r="P195" i="1"/>
  <c r="V195" i="1" s="1"/>
  <c r="E196" i="1"/>
  <c r="I196" i="1" s="1"/>
  <c r="J196" i="1"/>
  <c r="N196" i="1" s="1"/>
  <c r="P196" i="1"/>
  <c r="V196" i="1" s="1"/>
  <c r="E201" i="1"/>
  <c r="I201" i="1" s="1"/>
  <c r="O201" i="1" s="1"/>
  <c r="J201" i="1"/>
  <c r="N201" i="1" s="1"/>
  <c r="P201" i="1"/>
  <c r="V201" i="1" s="1"/>
  <c r="E202" i="1"/>
  <c r="I202" i="1" s="1"/>
  <c r="J202" i="1"/>
  <c r="N202" i="1" s="1"/>
  <c r="P202" i="1"/>
  <c r="V202" i="1" s="1"/>
  <c r="E207" i="1"/>
  <c r="I207" i="1" s="1"/>
  <c r="O207" i="1" s="1"/>
  <c r="J207" i="1"/>
  <c r="N207" i="1" s="1"/>
  <c r="P207" i="1"/>
  <c r="V207" i="1" s="1"/>
  <c r="E208" i="1"/>
  <c r="I208" i="1" s="1"/>
  <c r="J208" i="1"/>
  <c r="N208" i="1" s="1"/>
  <c r="P208" i="1"/>
  <c r="V208" i="1" s="1"/>
  <c r="E213" i="1"/>
  <c r="I213" i="1" s="1"/>
  <c r="J213" i="1"/>
  <c r="N213" i="1" s="1"/>
  <c r="P213" i="1"/>
  <c r="V213" i="1" s="1"/>
  <c r="E214" i="1"/>
  <c r="I214" i="1" s="1"/>
  <c r="J214" i="1"/>
  <c r="N214" i="1" s="1"/>
  <c r="O214" i="1" s="1"/>
  <c r="W214" i="1" s="1"/>
  <c r="P214" i="1"/>
  <c r="V214" i="1" s="1"/>
  <c r="E219" i="1"/>
  <c r="I219" i="1" s="1"/>
  <c r="J219" i="1"/>
  <c r="N219" i="1" s="1"/>
  <c r="P219" i="1"/>
  <c r="V219" i="1" s="1"/>
  <c r="E220" i="1"/>
  <c r="I220" i="1" s="1"/>
  <c r="J220" i="1"/>
  <c r="N220" i="1" s="1"/>
  <c r="O220" i="1" s="1"/>
  <c r="W220" i="1" s="1"/>
  <c r="P220" i="1"/>
  <c r="V220" i="1" s="1"/>
  <c r="E225" i="1"/>
  <c r="I225" i="1" s="1"/>
  <c r="J225" i="1"/>
  <c r="N225" i="1" s="1"/>
  <c r="P225" i="1"/>
  <c r="V225" i="1" s="1"/>
  <c r="E226" i="1"/>
  <c r="I226" i="1" s="1"/>
  <c r="J226" i="1"/>
  <c r="N226" i="1" s="1"/>
  <c r="O226" i="1" s="1"/>
  <c r="W226" i="1" s="1"/>
  <c r="P226" i="1"/>
  <c r="V226" i="1" s="1"/>
  <c r="E231" i="1"/>
  <c r="I231" i="1" s="1"/>
  <c r="J231" i="1"/>
  <c r="N231" i="1" s="1"/>
  <c r="P231" i="1"/>
  <c r="V231" i="1" s="1"/>
  <c r="E232" i="1"/>
  <c r="I232" i="1" s="1"/>
  <c r="J232" i="1"/>
  <c r="N232" i="1" s="1"/>
  <c r="O232" i="1" s="1"/>
  <c r="W232" i="1" s="1"/>
  <c r="P232" i="1"/>
  <c r="V232" i="1" s="1"/>
  <c r="E237" i="1"/>
  <c r="I237" i="1" s="1"/>
  <c r="J237" i="1"/>
  <c r="N237" i="1" s="1"/>
  <c r="P237" i="1"/>
  <c r="V237" i="1" s="1"/>
  <c r="E238" i="1"/>
  <c r="I238" i="1" s="1"/>
  <c r="J238" i="1"/>
  <c r="N238" i="1" s="1"/>
  <c r="O238" i="1" s="1"/>
  <c r="W238" i="1" s="1"/>
  <c r="P238" i="1"/>
  <c r="V238" i="1" s="1"/>
  <c r="E243" i="1"/>
  <c r="I243" i="1" s="1"/>
  <c r="J243" i="1"/>
  <c r="N243" i="1" s="1"/>
  <c r="P243" i="1"/>
  <c r="V243" i="1" s="1"/>
  <c r="E244" i="1"/>
  <c r="I244" i="1" s="1"/>
  <c r="J244" i="1"/>
  <c r="N244" i="1" s="1"/>
  <c r="O244" i="1" s="1"/>
  <c r="W244" i="1" s="1"/>
  <c r="P244" i="1"/>
  <c r="V244" i="1" s="1"/>
  <c r="E249" i="1"/>
  <c r="I249" i="1" s="1"/>
  <c r="J249" i="1"/>
  <c r="N249" i="1" s="1"/>
  <c r="P249" i="1"/>
  <c r="V249" i="1" s="1"/>
  <c r="E250" i="1"/>
  <c r="I250" i="1" s="1"/>
  <c r="J250" i="1"/>
  <c r="N250" i="1" s="1"/>
  <c r="O250" i="1" s="1"/>
  <c r="W250" i="1" s="1"/>
  <c r="P250" i="1"/>
  <c r="V250" i="1" s="1"/>
  <c r="E255" i="1"/>
  <c r="I255" i="1" s="1"/>
  <c r="J255" i="1"/>
  <c r="N255" i="1" s="1"/>
  <c r="P255" i="1"/>
  <c r="V255" i="1" s="1"/>
  <c r="E256" i="1"/>
  <c r="I256" i="1" s="1"/>
  <c r="J256" i="1"/>
  <c r="N256" i="1" s="1"/>
  <c r="O256" i="1" s="1"/>
  <c r="W256" i="1" s="1"/>
  <c r="P256" i="1"/>
  <c r="V256" i="1" s="1"/>
  <c r="E261" i="1"/>
  <c r="I261" i="1" s="1"/>
  <c r="J261" i="1"/>
  <c r="N261" i="1" s="1"/>
  <c r="P261" i="1"/>
  <c r="V261" i="1" s="1"/>
  <c r="E262" i="1"/>
  <c r="I262" i="1" s="1"/>
  <c r="J262" i="1"/>
  <c r="N262" i="1" s="1"/>
  <c r="O262" i="1" s="1"/>
  <c r="W262" i="1" s="1"/>
  <c r="P262" i="1"/>
  <c r="V262" i="1" s="1"/>
  <c r="E267" i="1"/>
  <c r="I267" i="1" s="1"/>
  <c r="J267" i="1"/>
  <c r="N267" i="1" s="1"/>
  <c r="P267" i="1"/>
  <c r="V267" i="1" s="1"/>
  <c r="E268" i="1"/>
  <c r="I268" i="1" s="1"/>
  <c r="J268" i="1"/>
  <c r="N268" i="1" s="1"/>
  <c r="O268" i="1" s="1"/>
  <c r="W268" i="1" s="1"/>
  <c r="P268" i="1"/>
  <c r="V268" i="1" s="1"/>
  <c r="E273" i="1"/>
  <c r="I273" i="1" s="1"/>
  <c r="J273" i="1"/>
  <c r="N273" i="1" s="1"/>
  <c r="P273" i="1"/>
  <c r="V273" i="1" s="1"/>
  <c r="E274" i="1"/>
  <c r="I274" i="1" s="1"/>
  <c r="J274" i="1"/>
  <c r="N274" i="1" s="1"/>
  <c r="O274" i="1" s="1"/>
  <c r="W274" i="1" s="1"/>
  <c r="P274" i="1"/>
  <c r="V274" i="1" s="1"/>
  <c r="E279" i="1"/>
  <c r="I279" i="1" s="1"/>
  <c r="J279" i="1"/>
  <c r="N279" i="1" s="1"/>
  <c r="P279" i="1"/>
  <c r="V279" i="1" s="1"/>
  <c r="E280" i="1"/>
  <c r="I280" i="1" s="1"/>
  <c r="J280" i="1"/>
  <c r="N280" i="1" s="1"/>
  <c r="O280" i="1" s="1"/>
  <c r="W280" i="1" s="1"/>
  <c r="P280" i="1"/>
  <c r="V280" i="1" s="1"/>
  <c r="E285" i="1"/>
  <c r="I285" i="1" s="1"/>
  <c r="J285" i="1"/>
  <c r="N285" i="1" s="1"/>
  <c r="P285" i="1"/>
  <c r="V285" i="1" s="1"/>
  <c r="E286" i="1"/>
  <c r="I286" i="1" s="1"/>
  <c r="J286" i="1"/>
  <c r="N286" i="1" s="1"/>
  <c r="O286" i="1" s="1"/>
  <c r="W286" i="1" s="1"/>
  <c r="P286" i="1"/>
  <c r="V286" i="1" s="1"/>
  <c r="E291" i="1"/>
  <c r="I291" i="1" s="1"/>
  <c r="J291" i="1"/>
  <c r="N291" i="1" s="1"/>
  <c r="P291" i="1"/>
  <c r="V291" i="1" s="1"/>
  <c r="E292" i="1"/>
  <c r="I292" i="1" s="1"/>
  <c r="J292" i="1"/>
  <c r="N292" i="1" s="1"/>
  <c r="O292" i="1" s="1"/>
  <c r="W292" i="1" s="1"/>
  <c r="P292" i="1"/>
  <c r="V292" i="1" s="1"/>
  <c r="E297" i="1"/>
  <c r="I297" i="1" s="1"/>
  <c r="J297" i="1"/>
  <c r="N297" i="1" s="1"/>
  <c r="P297" i="1"/>
  <c r="V297" i="1" s="1"/>
  <c r="E298" i="1"/>
  <c r="I298" i="1" s="1"/>
  <c r="J298" i="1"/>
  <c r="N298" i="1" s="1"/>
  <c r="O298" i="1" s="1"/>
  <c r="W298" i="1" s="1"/>
  <c r="P298" i="1"/>
  <c r="V298" i="1" s="1"/>
  <c r="E303" i="1"/>
  <c r="I303" i="1" s="1"/>
  <c r="J303" i="1"/>
  <c r="N303" i="1" s="1"/>
  <c r="P303" i="1"/>
  <c r="V303" i="1" s="1"/>
  <c r="E304" i="1"/>
  <c r="I304" i="1" s="1"/>
  <c r="J304" i="1"/>
  <c r="N304" i="1" s="1"/>
  <c r="O304" i="1" s="1"/>
  <c r="W304" i="1" s="1"/>
  <c r="P304" i="1"/>
  <c r="V304" i="1" s="1"/>
  <c r="E309" i="1"/>
  <c r="I309" i="1" s="1"/>
  <c r="O309" i="1" s="1"/>
  <c r="J309" i="1"/>
  <c r="N309" i="1" s="1"/>
  <c r="P309" i="1"/>
  <c r="V309" i="1" s="1"/>
  <c r="E310" i="1"/>
  <c r="I310" i="1" s="1"/>
  <c r="J310" i="1"/>
  <c r="N310" i="1" s="1"/>
  <c r="P310" i="1"/>
  <c r="V310" i="1" s="1"/>
  <c r="E315" i="1"/>
  <c r="I315" i="1" s="1"/>
  <c r="O315" i="1" s="1"/>
  <c r="J315" i="1"/>
  <c r="N315" i="1" s="1"/>
  <c r="P315" i="1"/>
  <c r="V315" i="1" s="1"/>
  <c r="E316" i="1"/>
  <c r="I316" i="1" s="1"/>
  <c r="J316" i="1"/>
  <c r="N316" i="1" s="1"/>
  <c r="P316" i="1"/>
  <c r="V316" i="1" s="1"/>
  <c r="E321" i="1"/>
  <c r="I321" i="1" s="1"/>
  <c r="O321" i="1" s="1"/>
  <c r="J321" i="1"/>
  <c r="N321" i="1" s="1"/>
  <c r="P321" i="1"/>
  <c r="V321" i="1" s="1"/>
  <c r="E322" i="1"/>
  <c r="I322" i="1" s="1"/>
  <c r="J322" i="1"/>
  <c r="N322" i="1" s="1"/>
  <c r="P322" i="1"/>
  <c r="V322" i="1" s="1"/>
  <c r="E327" i="1"/>
  <c r="I327" i="1" s="1"/>
  <c r="O327" i="1" s="1"/>
  <c r="J327" i="1"/>
  <c r="N327" i="1" s="1"/>
  <c r="P327" i="1"/>
  <c r="V327" i="1" s="1"/>
  <c r="E328" i="1"/>
  <c r="I328" i="1" s="1"/>
  <c r="J328" i="1"/>
  <c r="N328" i="1" s="1"/>
  <c r="P328" i="1"/>
  <c r="V328" i="1" s="1"/>
  <c r="E333" i="1"/>
  <c r="I333" i="1" s="1"/>
  <c r="O333" i="1" s="1"/>
  <c r="J333" i="1"/>
  <c r="N333" i="1" s="1"/>
  <c r="P333" i="1"/>
  <c r="V333" i="1" s="1"/>
  <c r="E334" i="1"/>
  <c r="I334" i="1" s="1"/>
  <c r="J334" i="1"/>
  <c r="N334" i="1" s="1"/>
  <c r="P334" i="1"/>
  <c r="V334" i="1" s="1"/>
  <c r="E339" i="1"/>
  <c r="I339" i="1" s="1"/>
  <c r="O339" i="1" s="1"/>
  <c r="J339" i="1"/>
  <c r="N339" i="1" s="1"/>
  <c r="P339" i="1"/>
  <c r="V339" i="1" s="1"/>
  <c r="E340" i="1"/>
  <c r="I340" i="1" s="1"/>
  <c r="J340" i="1"/>
  <c r="N340" i="1" s="1"/>
  <c r="P340" i="1"/>
  <c r="V340" i="1" s="1"/>
  <c r="E345" i="1"/>
  <c r="I345" i="1" s="1"/>
  <c r="O345" i="1" s="1"/>
  <c r="J345" i="1"/>
  <c r="N345" i="1" s="1"/>
  <c r="P345" i="1"/>
  <c r="V345" i="1" s="1"/>
  <c r="E346" i="1"/>
  <c r="I346" i="1" s="1"/>
  <c r="J346" i="1"/>
  <c r="N346" i="1" s="1"/>
  <c r="P346" i="1"/>
  <c r="V346" i="1" s="1"/>
  <c r="E351" i="1"/>
  <c r="I351" i="1" s="1"/>
  <c r="O351" i="1" s="1"/>
  <c r="J351" i="1"/>
  <c r="N351" i="1" s="1"/>
  <c r="P351" i="1"/>
  <c r="V351" i="1" s="1"/>
  <c r="E352" i="1"/>
  <c r="I352" i="1" s="1"/>
  <c r="J352" i="1"/>
  <c r="N352" i="1" s="1"/>
  <c r="P352" i="1"/>
  <c r="V352" i="1" s="1"/>
  <c r="E357" i="1"/>
  <c r="I357" i="1" s="1"/>
  <c r="O357" i="1" s="1"/>
  <c r="J357" i="1"/>
  <c r="N357" i="1" s="1"/>
  <c r="P357" i="1"/>
  <c r="V357" i="1" s="1"/>
  <c r="E358" i="1"/>
  <c r="I358" i="1" s="1"/>
  <c r="J358" i="1"/>
  <c r="N358" i="1" s="1"/>
  <c r="P358" i="1"/>
  <c r="V358" i="1" s="1"/>
  <c r="E363" i="1"/>
  <c r="I363" i="1" s="1"/>
  <c r="O363" i="1" s="1"/>
  <c r="J363" i="1"/>
  <c r="N363" i="1" s="1"/>
  <c r="G12" i="1"/>
  <c r="L12" i="1"/>
  <c r="R12" i="1"/>
  <c r="T12" i="1"/>
  <c r="E366" i="1"/>
  <c r="I366" i="1" s="1"/>
  <c r="J366" i="1"/>
  <c r="N366" i="1" s="1"/>
  <c r="P366" i="1"/>
  <c r="V366" i="1" s="1"/>
  <c r="E367" i="1"/>
  <c r="I367" i="1" s="1"/>
  <c r="J367" i="1"/>
  <c r="N367" i="1" s="1"/>
  <c r="P367" i="1"/>
  <c r="V367" i="1" s="1"/>
  <c r="E372" i="1"/>
  <c r="I372" i="1" s="1"/>
  <c r="J372" i="1"/>
  <c r="N372" i="1" s="1"/>
  <c r="P372" i="1"/>
  <c r="V372" i="1" s="1"/>
  <c r="E373" i="1"/>
  <c r="I373" i="1" s="1"/>
  <c r="J373" i="1"/>
  <c r="N373" i="1" s="1"/>
  <c r="P373" i="1"/>
  <c r="V373" i="1" s="1"/>
  <c r="E378" i="1"/>
  <c r="I378" i="1" s="1"/>
  <c r="J378" i="1"/>
  <c r="N378" i="1" s="1"/>
  <c r="P378" i="1"/>
  <c r="V378" i="1" s="1"/>
  <c r="E379" i="1"/>
  <c r="I379" i="1" s="1"/>
  <c r="J379" i="1"/>
  <c r="N379" i="1" s="1"/>
  <c r="P379" i="1"/>
  <c r="V379" i="1" s="1"/>
  <c r="E384" i="1"/>
  <c r="I384" i="1" s="1"/>
  <c r="J384" i="1"/>
  <c r="N384" i="1" s="1"/>
  <c r="P384" i="1"/>
  <c r="V384" i="1" s="1"/>
  <c r="E385" i="1"/>
  <c r="I385" i="1" s="1"/>
  <c r="J385" i="1"/>
  <c r="N385" i="1" s="1"/>
  <c r="P385" i="1"/>
  <c r="V385" i="1" s="1"/>
  <c r="E390" i="1"/>
  <c r="I390" i="1" s="1"/>
  <c r="J390" i="1"/>
  <c r="N390" i="1" s="1"/>
  <c r="P390" i="1"/>
  <c r="V390" i="1" s="1"/>
  <c r="E391" i="1"/>
  <c r="I391" i="1" s="1"/>
  <c r="J391" i="1"/>
  <c r="N391" i="1" s="1"/>
  <c r="P391" i="1"/>
  <c r="V391" i="1" s="1"/>
  <c r="E396" i="1"/>
  <c r="I396" i="1" s="1"/>
  <c r="J396" i="1"/>
  <c r="N396" i="1" s="1"/>
  <c r="P396" i="1"/>
  <c r="V396" i="1" s="1"/>
  <c r="E397" i="1"/>
  <c r="I397" i="1" s="1"/>
  <c r="J397" i="1"/>
  <c r="N397" i="1" s="1"/>
  <c r="P397" i="1"/>
  <c r="V397" i="1" s="1"/>
  <c r="E402" i="1"/>
  <c r="I402" i="1" s="1"/>
  <c r="J402" i="1"/>
  <c r="N402" i="1" s="1"/>
  <c r="P402" i="1"/>
  <c r="V402" i="1" s="1"/>
  <c r="E403" i="1"/>
  <c r="I403" i="1" s="1"/>
  <c r="J403" i="1"/>
  <c r="N403" i="1" s="1"/>
  <c r="P403" i="1"/>
  <c r="V403" i="1" s="1"/>
  <c r="E408" i="1"/>
  <c r="I408" i="1" s="1"/>
  <c r="J408" i="1"/>
  <c r="N408" i="1" s="1"/>
  <c r="P408" i="1"/>
  <c r="V408" i="1" s="1"/>
  <c r="E409" i="1"/>
  <c r="I409" i="1" s="1"/>
  <c r="J409" i="1"/>
  <c r="N409" i="1" s="1"/>
  <c r="P409" i="1"/>
  <c r="V409" i="1" s="1"/>
  <c r="E414" i="1"/>
  <c r="I414" i="1" s="1"/>
  <c r="J414" i="1"/>
  <c r="N414" i="1" s="1"/>
  <c r="P414" i="1"/>
  <c r="V414" i="1" s="1"/>
  <c r="E415" i="1"/>
  <c r="I415" i="1" s="1"/>
  <c r="J415" i="1"/>
  <c r="N415" i="1" s="1"/>
  <c r="P415" i="1"/>
  <c r="V415" i="1" s="1"/>
  <c r="E420" i="1"/>
  <c r="I420" i="1" s="1"/>
  <c r="J420" i="1"/>
  <c r="N420" i="1" s="1"/>
  <c r="P420" i="1"/>
  <c r="V420" i="1" s="1"/>
  <c r="E421" i="1"/>
  <c r="I421" i="1" s="1"/>
  <c r="J421" i="1"/>
  <c r="N421" i="1" s="1"/>
  <c r="P421" i="1"/>
  <c r="V421" i="1" s="1"/>
  <c r="E426" i="1"/>
  <c r="I426" i="1" s="1"/>
  <c r="J426" i="1"/>
  <c r="N426" i="1" s="1"/>
  <c r="P426" i="1"/>
  <c r="V426" i="1" s="1"/>
  <c r="E427" i="1"/>
  <c r="I427" i="1" s="1"/>
  <c r="J427" i="1"/>
  <c r="N427" i="1" s="1"/>
  <c r="P427" i="1"/>
  <c r="V427" i="1" s="1"/>
  <c r="E432" i="1"/>
  <c r="I432" i="1" s="1"/>
  <c r="J432" i="1"/>
  <c r="N432" i="1" s="1"/>
  <c r="P432" i="1"/>
  <c r="V432" i="1" s="1"/>
  <c r="E433" i="1"/>
  <c r="I433" i="1" s="1"/>
  <c r="J433" i="1"/>
  <c r="N433" i="1" s="1"/>
  <c r="P433" i="1"/>
  <c r="V433" i="1" s="1"/>
  <c r="E438" i="1"/>
  <c r="I438" i="1" s="1"/>
  <c r="J438" i="1"/>
  <c r="N438" i="1" s="1"/>
  <c r="P438" i="1"/>
  <c r="V438" i="1" s="1"/>
  <c r="E439" i="1"/>
  <c r="I439" i="1" s="1"/>
  <c r="J439" i="1"/>
  <c r="N439" i="1" s="1"/>
  <c r="P439" i="1"/>
  <c r="V439" i="1" s="1"/>
  <c r="E444" i="1"/>
  <c r="I444" i="1" s="1"/>
  <c r="J444" i="1"/>
  <c r="N444" i="1" s="1"/>
  <c r="P444" i="1"/>
  <c r="V444" i="1" s="1"/>
  <c r="E445" i="1"/>
  <c r="I445" i="1" s="1"/>
  <c r="J445" i="1"/>
  <c r="N445" i="1" s="1"/>
  <c r="P445" i="1"/>
  <c r="V445" i="1" s="1"/>
  <c r="E450" i="1"/>
  <c r="I450" i="1" s="1"/>
  <c r="J450" i="1"/>
  <c r="N450" i="1" s="1"/>
  <c r="P450" i="1"/>
  <c r="V450" i="1" s="1"/>
  <c r="E451" i="1"/>
  <c r="I451" i="1" s="1"/>
  <c r="J451" i="1"/>
  <c r="N451" i="1" s="1"/>
  <c r="P451" i="1"/>
  <c r="V451" i="1" s="1"/>
  <c r="E456" i="1"/>
  <c r="I456" i="1" s="1"/>
  <c r="J456" i="1"/>
  <c r="N456" i="1" s="1"/>
  <c r="P456" i="1"/>
  <c r="V456" i="1" s="1"/>
  <c r="E457" i="1"/>
  <c r="I457" i="1" s="1"/>
  <c r="J457" i="1"/>
  <c r="N457" i="1" s="1"/>
  <c r="P457" i="1"/>
  <c r="V457" i="1" s="1"/>
  <c r="E462" i="1"/>
  <c r="I462" i="1" s="1"/>
  <c r="J462" i="1"/>
  <c r="N462" i="1" s="1"/>
  <c r="P462" i="1"/>
  <c r="V462" i="1" s="1"/>
  <c r="E463" i="1"/>
  <c r="I463" i="1" s="1"/>
  <c r="J463" i="1"/>
  <c r="N463" i="1" s="1"/>
  <c r="P463" i="1"/>
  <c r="V463" i="1" s="1"/>
  <c r="E468" i="1"/>
  <c r="I468" i="1" s="1"/>
  <c r="J468" i="1"/>
  <c r="N468" i="1" s="1"/>
  <c r="P468" i="1"/>
  <c r="V468" i="1" s="1"/>
  <c r="E469" i="1"/>
  <c r="I469" i="1" s="1"/>
  <c r="J469" i="1"/>
  <c r="N469" i="1" s="1"/>
  <c r="P469" i="1"/>
  <c r="V469" i="1" s="1"/>
  <c r="E474" i="1"/>
  <c r="I474" i="1" s="1"/>
  <c r="J474" i="1"/>
  <c r="N474" i="1" s="1"/>
  <c r="P474" i="1"/>
  <c r="V474" i="1" s="1"/>
  <c r="E475" i="1"/>
  <c r="I475" i="1" s="1"/>
  <c r="J475" i="1"/>
  <c r="N475" i="1" s="1"/>
  <c r="P475" i="1"/>
  <c r="V475" i="1" s="1"/>
  <c r="E480" i="1"/>
  <c r="I480" i="1" s="1"/>
  <c r="J480" i="1"/>
  <c r="N480" i="1" s="1"/>
  <c r="P480" i="1"/>
  <c r="V480" i="1" s="1"/>
  <c r="E481" i="1"/>
  <c r="I481" i="1" s="1"/>
  <c r="J481" i="1"/>
  <c r="N481" i="1" s="1"/>
  <c r="P481" i="1"/>
  <c r="V481" i="1" s="1"/>
  <c r="E486" i="1"/>
  <c r="I486" i="1" s="1"/>
  <c r="J486" i="1"/>
  <c r="N486" i="1" s="1"/>
  <c r="P486" i="1"/>
  <c r="V486" i="1" s="1"/>
  <c r="E487" i="1"/>
  <c r="I487" i="1" s="1"/>
  <c r="J487" i="1"/>
  <c r="N487" i="1" s="1"/>
  <c r="P487" i="1"/>
  <c r="V487" i="1" s="1"/>
  <c r="E492" i="1"/>
  <c r="I492" i="1" s="1"/>
  <c r="J492" i="1"/>
  <c r="N492" i="1" s="1"/>
  <c r="P492" i="1"/>
  <c r="V492" i="1" s="1"/>
  <c r="E493" i="1"/>
  <c r="I493" i="1" s="1"/>
  <c r="J493" i="1"/>
  <c r="N493" i="1" s="1"/>
  <c r="P493" i="1"/>
  <c r="V493" i="1" s="1"/>
  <c r="E498" i="1"/>
  <c r="I498" i="1" s="1"/>
  <c r="J498" i="1"/>
  <c r="N498" i="1" s="1"/>
  <c r="P498" i="1"/>
  <c r="V498" i="1" s="1"/>
  <c r="E499" i="1"/>
  <c r="I499" i="1" s="1"/>
  <c r="J499" i="1"/>
  <c r="N499" i="1" s="1"/>
  <c r="P499" i="1"/>
  <c r="V499" i="1" s="1"/>
  <c r="E504" i="1"/>
  <c r="I504" i="1" s="1"/>
  <c r="J504" i="1"/>
  <c r="N504" i="1" s="1"/>
  <c r="P504" i="1"/>
  <c r="V504" i="1" s="1"/>
  <c r="E505" i="1"/>
  <c r="I505" i="1" s="1"/>
  <c r="J505" i="1"/>
  <c r="N505" i="1" s="1"/>
  <c r="P505" i="1"/>
  <c r="V505" i="1" s="1"/>
  <c r="E510" i="1"/>
  <c r="I510" i="1" s="1"/>
  <c r="J510" i="1"/>
  <c r="N510" i="1" s="1"/>
  <c r="P510" i="1"/>
  <c r="V510" i="1" s="1"/>
  <c r="E511" i="1"/>
  <c r="I511" i="1" s="1"/>
  <c r="J511" i="1"/>
  <c r="N511" i="1" s="1"/>
  <c r="P511" i="1"/>
  <c r="V511" i="1" s="1"/>
  <c r="E516" i="1"/>
  <c r="I516" i="1" s="1"/>
  <c r="J516" i="1"/>
  <c r="N516" i="1" s="1"/>
  <c r="P516" i="1"/>
  <c r="V516" i="1" s="1"/>
  <c r="E517" i="1"/>
  <c r="I517" i="1" s="1"/>
  <c r="J517" i="1"/>
  <c r="N517" i="1" s="1"/>
  <c r="P517" i="1"/>
  <c r="V517" i="1" s="1"/>
  <c r="E522" i="1"/>
  <c r="I522" i="1" s="1"/>
  <c r="J522" i="1"/>
  <c r="N522" i="1" s="1"/>
  <c r="P522" i="1"/>
  <c r="V522" i="1" s="1"/>
  <c r="E523" i="1"/>
  <c r="I523" i="1" s="1"/>
  <c r="J523" i="1"/>
  <c r="N523" i="1" s="1"/>
  <c r="P523" i="1"/>
  <c r="V523" i="1" s="1"/>
  <c r="E528" i="1"/>
  <c r="I528" i="1" s="1"/>
  <c r="J528" i="1"/>
  <c r="N528" i="1" s="1"/>
  <c r="P528" i="1"/>
  <c r="V528" i="1" s="1"/>
  <c r="E529" i="1"/>
  <c r="I529" i="1" s="1"/>
  <c r="J529" i="1"/>
  <c r="N529" i="1" s="1"/>
  <c r="P529" i="1"/>
  <c r="V529" i="1" s="1"/>
  <c r="E534" i="1"/>
  <c r="I534" i="1" s="1"/>
  <c r="J534" i="1"/>
  <c r="N534" i="1" s="1"/>
  <c r="P534" i="1"/>
  <c r="V534" i="1" s="1"/>
  <c r="E535" i="1"/>
  <c r="I535" i="1" s="1"/>
  <c r="J535" i="1"/>
  <c r="N535" i="1" s="1"/>
  <c r="P535" i="1"/>
  <c r="V535" i="1" s="1"/>
  <c r="E540" i="1"/>
  <c r="I540" i="1" s="1"/>
  <c r="J540" i="1"/>
  <c r="N540" i="1" s="1"/>
  <c r="P540" i="1"/>
  <c r="V540" i="1" s="1"/>
  <c r="E541" i="1"/>
  <c r="I541" i="1" s="1"/>
  <c r="J541" i="1"/>
  <c r="N541" i="1" s="1"/>
  <c r="P541" i="1"/>
  <c r="V541" i="1" s="1"/>
  <c r="E546" i="1"/>
  <c r="I546" i="1" s="1"/>
  <c r="J546" i="1"/>
  <c r="N546" i="1" s="1"/>
  <c r="P546" i="1"/>
  <c r="V546" i="1" s="1"/>
  <c r="E547" i="1"/>
  <c r="I547" i="1" s="1"/>
  <c r="J547" i="1"/>
  <c r="N547" i="1" s="1"/>
  <c r="P547" i="1"/>
  <c r="V547" i="1" s="1"/>
  <c r="E552" i="1"/>
  <c r="I552" i="1" s="1"/>
  <c r="J552" i="1"/>
  <c r="N552" i="1" s="1"/>
  <c r="P552" i="1"/>
  <c r="V552" i="1" s="1"/>
  <c r="E553" i="1"/>
  <c r="I553" i="1" s="1"/>
  <c r="J553" i="1"/>
  <c r="N553" i="1" s="1"/>
  <c r="P553" i="1"/>
  <c r="V553" i="1" s="1"/>
  <c r="E558" i="1"/>
  <c r="I558" i="1" s="1"/>
  <c r="J558" i="1"/>
  <c r="N558" i="1" s="1"/>
  <c r="P558" i="1"/>
  <c r="V558" i="1" s="1"/>
  <c r="E559" i="1"/>
  <c r="I559" i="1" s="1"/>
  <c r="J559" i="1"/>
  <c r="N559" i="1" s="1"/>
  <c r="P559" i="1"/>
  <c r="V559" i="1" s="1"/>
  <c r="E564" i="1"/>
  <c r="I564" i="1" s="1"/>
  <c r="J564" i="1"/>
  <c r="N564" i="1" s="1"/>
  <c r="P564" i="1"/>
  <c r="V564" i="1" s="1"/>
  <c r="E565" i="1"/>
  <c r="I565" i="1" s="1"/>
  <c r="J565" i="1"/>
  <c r="N565" i="1" s="1"/>
  <c r="P565" i="1"/>
  <c r="V565" i="1" s="1"/>
  <c r="E570" i="1"/>
  <c r="I570" i="1" s="1"/>
  <c r="J570" i="1"/>
  <c r="N570" i="1" s="1"/>
  <c r="P570" i="1"/>
  <c r="V570" i="1" s="1"/>
  <c r="E571" i="1"/>
  <c r="I571" i="1" s="1"/>
  <c r="J571" i="1"/>
  <c r="N571" i="1" s="1"/>
  <c r="P571" i="1"/>
  <c r="V571" i="1" s="1"/>
  <c r="E576" i="1"/>
  <c r="I576" i="1" s="1"/>
  <c r="J576" i="1"/>
  <c r="N576" i="1" s="1"/>
  <c r="P576" i="1"/>
  <c r="V576" i="1" s="1"/>
  <c r="E577" i="1"/>
  <c r="I577" i="1" s="1"/>
  <c r="J577" i="1"/>
  <c r="N577" i="1" s="1"/>
  <c r="P577" i="1"/>
  <c r="V577" i="1" s="1"/>
  <c r="E582" i="1"/>
  <c r="I582" i="1" s="1"/>
  <c r="J582" i="1"/>
  <c r="N582" i="1" s="1"/>
  <c r="P582" i="1"/>
  <c r="V582" i="1" s="1"/>
  <c r="E583" i="1"/>
  <c r="I583" i="1" s="1"/>
  <c r="J583" i="1"/>
  <c r="N583" i="1" s="1"/>
  <c r="P583" i="1"/>
  <c r="V583" i="1" s="1"/>
  <c r="E588" i="1"/>
  <c r="I588" i="1" s="1"/>
  <c r="J588" i="1"/>
  <c r="N588" i="1" s="1"/>
  <c r="P588" i="1"/>
  <c r="V588" i="1" s="1"/>
  <c r="E589" i="1"/>
  <c r="I589" i="1" s="1"/>
  <c r="J589" i="1"/>
  <c r="N589" i="1" s="1"/>
  <c r="P589" i="1"/>
  <c r="V589" i="1" s="1"/>
  <c r="E594" i="1"/>
  <c r="I594" i="1" s="1"/>
  <c r="J594" i="1"/>
  <c r="N594" i="1" s="1"/>
  <c r="P594" i="1"/>
  <c r="V594" i="1" s="1"/>
  <c r="E595" i="1"/>
  <c r="I595" i="1" s="1"/>
  <c r="J595" i="1"/>
  <c r="N595" i="1" s="1"/>
  <c r="P595" i="1"/>
  <c r="V595" i="1" s="1"/>
  <c r="E600" i="1"/>
  <c r="I600" i="1" s="1"/>
  <c r="J600" i="1"/>
  <c r="N600" i="1" s="1"/>
  <c r="P600" i="1"/>
  <c r="V600" i="1" s="1"/>
  <c r="E601" i="1"/>
  <c r="I601" i="1" s="1"/>
  <c r="J601" i="1"/>
  <c r="N601" i="1" s="1"/>
  <c r="P601" i="1"/>
  <c r="V601" i="1" s="1"/>
  <c r="E606" i="1"/>
  <c r="I606" i="1" s="1"/>
  <c r="J606" i="1"/>
  <c r="N606" i="1" s="1"/>
  <c r="P606" i="1"/>
  <c r="V606" i="1" s="1"/>
  <c r="E607" i="1"/>
  <c r="I607" i="1" s="1"/>
  <c r="J607" i="1"/>
  <c r="N607" i="1" s="1"/>
  <c r="P607" i="1"/>
  <c r="V607" i="1" s="1"/>
  <c r="E612" i="1"/>
  <c r="I612" i="1" s="1"/>
  <c r="J612" i="1"/>
  <c r="N612" i="1" s="1"/>
  <c r="P612" i="1"/>
  <c r="V612" i="1" s="1"/>
  <c r="E613" i="1"/>
  <c r="I613" i="1" s="1"/>
  <c r="J613" i="1"/>
  <c r="N613" i="1" s="1"/>
  <c r="P613" i="1"/>
  <c r="V613" i="1" s="1"/>
  <c r="E19" i="1"/>
  <c r="J18" i="1"/>
  <c r="J19" i="1"/>
  <c r="N19" i="1" s="1"/>
  <c r="P18" i="1"/>
  <c r="P19" i="1"/>
  <c r="V19" i="1" s="1"/>
  <c r="P363" i="1"/>
  <c r="V363" i="1" s="1"/>
  <c r="E364" i="1"/>
  <c r="I364" i="1" s="1"/>
  <c r="J364" i="1"/>
  <c r="N364" i="1" s="1"/>
  <c r="P364" i="1"/>
  <c r="V364" i="1" s="1"/>
  <c r="E369" i="1"/>
  <c r="I369" i="1" s="1"/>
  <c r="J369" i="1"/>
  <c r="N369" i="1" s="1"/>
  <c r="P369" i="1"/>
  <c r="V369" i="1" s="1"/>
  <c r="E370" i="1"/>
  <c r="I370" i="1" s="1"/>
  <c r="J370" i="1"/>
  <c r="N370" i="1" s="1"/>
  <c r="P370" i="1"/>
  <c r="V370" i="1" s="1"/>
  <c r="E375" i="1"/>
  <c r="I375" i="1" s="1"/>
  <c r="J375" i="1"/>
  <c r="N375" i="1" s="1"/>
  <c r="P375" i="1"/>
  <c r="V375" i="1" s="1"/>
  <c r="E376" i="1"/>
  <c r="I376" i="1" s="1"/>
  <c r="J376" i="1"/>
  <c r="N376" i="1" s="1"/>
  <c r="P376" i="1"/>
  <c r="V376" i="1" s="1"/>
  <c r="E381" i="1"/>
  <c r="I381" i="1" s="1"/>
  <c r="J381" i="1"/>
  <c r="N381" i="1" s="1"/>
  <c r="P381" i="1"/>
  <c r="V381" i="1" s="1"/>
  <c r="E382" i="1"/>
  <c r="I382" i="1" s="1"/>
  <c r="J382" i="1"/>
  <c r="N382" i="1" s="1"/>
  <c r="P382" i="1"/>
  <c r="V382" i="1" s="1"/>
  <c r="E387" i="1"/>
  <c r="I387" i="1" s="1"/>
  <c r="J387" i="1"/>
  <c r="N387" i="1" s="1"/>
  <c r="P387" i="1"/>
  <c r="V387" i="1" s="1"/>
  <c r="E388" i="1"/>
  <c r="I388" i="1" s="1"/>
  <c r="J388" i="1"/>
  <c r="N388" i="1" s="1"/>
  <c r="P388" i="1"/>
  <c r="V388" i="1" s="1"/>
  <c r="E393" i="1"/>
  <c r="I393" i="1" s="1"/>
  <c r="J393" i="1"/>
  <c r="N393" i="1" s="1"/>
  <c r="P393" i="1"/>
  <c r="V393" i="1" s="1"/>
  <c r="E394" i="1"/>
  <c r="I394" i="1" s="1"/>
  <c r="J394" i="1"/>
  <c r="N394" i="1" s="1"/>
  <c r="P394" i="1"/>
  <c r="V394" i="1" s="1"/>
  <c r="E399" i="1"/>
  <c r="I399" i="1" s="1"/>
  <c r="J399" i="1"/>
  <c r="N399" i="1" s="1"/>
  <c r="P399" i="1"/>
  <c r="V399" i="1" s="1"/>
  <c r="E400" i="1"/>
  <c r="I400" i="1" s="1"/>
  <c r="J400" i="1"/>
  <c r="N400" i="1" s="1"/>
  <c r="P400" i="1"/>
  <c r="V400" i="1" s="1"/>
  <c r="E405" i="1"/>
  <c r="I405" i="1" s="1"/>
  <c r="J405" i="1"/>
  <c r="N405" i="1" s="1"/>
  <c r="P405" i="1"/>
  <c r="V405" i="1" s="1"/>
  <c r="E406" i="1"/>
  <c r="I406" i="1" s="1"/>
  <c r="J406" i="1"/>
  <c r="N406" i="1" s="1"/>
  <c r="P406" i="1"/>
  <c r="V406" i="1" s="1"/>
  <c r="E411" i="1"/>
  <c r="I411" i="1" s="1"/>
  <c r="J411" i="1"/>
  <c r="N411" i="1" s="1"/>
  <c r="P411" i="1"/>
  <c r="V411" i="1" s="1"/>
  <c r="E412" i="1"/>
  <c r="I412" i="1" s="1"/>
  <c r="J412" i="1"/>
  <c r="N412" i="1" s="1"/>
  <c r="P412" i="1"/>
  <c r="V412" i="1" s="1"/>
  <c r="E417" i="1"/>
  <c r="I417" i="1" s="1"/>
  <c r="J417" i="1"/>
  <c r="N417" i="1" s="1"/>
  <c r="P417" i="1"/>
  <c r="V417" i="1" s="1"/>
  <c r="E418" i="1"/>
  <c r="I418" i="1" s="1"/>
  <c r="J418" i="1"/>
  <c r="N418" i="1" s="1"/>
  <c r="P418" i="1"/>
  <c r="V418" i="1" s="1"/>
  <c r="E423" i="1"/>
  <c r="I423" i="1" s="1"/>
  <c r="J423" i="1"/>
  <c r="N423" i="1" s="1"/>
  <c r="P423" i="1"/>
  <c r="V423" i="1" s="1"/>
  <c r="E424" i="1"/>
  <c r="I424" i="1" s="1"/>
  <c r="J424" i="1"/>
  <c r="N424" i="1" s="1"/>
  <c r="P424" i="1"/>
  <c r="V424" i="1" s="1"/>
  <c r="E429" i="1"/>
  <c r="I429" i="1" s="1"/>
  <c r="J429" i="1"/>
  <c r="N429" i="1" s="1"/>
  <c r="P429" i="1"/>
  <c r="V429" i="1" s="1"/>
  <c r="E430" i="1"/>
  <c r="I430" i="1" s="1"/>
  <c r="J430" i="1"/>
  <c r="N430" i="1" s="1"/>
  <c r="P430" i="1"/>
  <c r="V430" i="1" s="1"/>
  <c r="E435" i="1"/>
  <c r="I435" i="1" s="1"/>
  <c r="J435" i="1"/>
  <c r="N435" i="1" s="1"/>
  <c r="P435" i="1"/>
  <c r="V435" i="1" s="1"/>
  <c r="E436" i="1"/>
  <c r="I436" i="1" s="1"/>
  <c r="J436" i="1"/>
  <c r="N436" i="1" s="1"/>
  <c r="P436" i="1"/>
  <c r="V436" i="1" s="1"/>
  <c r="E441" i="1"/>
  <c r="I441" i="1" s="1"/>
  <c r="J441" i="1"/>
  <c r="N441" i="1" s="1"/>
  <c r="P441" i="1"/>
  <c r="V441" i="1" s="1"/>
  <c r="E442" i="1"/>
  <c r="I442" i="1" s="1"/>
  <c r="J442" i="1"/>
  <c r="N442" i="1" s="1"/>
  <c r="P442" i="1"/>
  <c r="V442" i="1" s="1"/>
  <c r="E447" i="1"/>
  <c r="I447" i="1" s="1"/>
  <c r="J447" i="1"/>
  <c r="N447" i="1" s="1"/>
  <c r="P447" i="1"/>
  <c r="V447" i="1" s="1"/>
  <c r="E448" i="1"/>
  <c r="I448" i="1" s="1"/>
  <c r="J448" i="1"/>
  <c r="N448" i="1" s="1"/>
  <c r="P448" i="1"/>
  <c r="V448" i="1" s="1"/>
  <c r="E453" i="1"/>
  <c r="I453" i="1" s="1"/>
  <c r="J453" i="1"/>
  <c r="N453" i="1" s="1"/>
  <c r="P453" i="1"/>
  <c r="V453" i="1" s="1"/>
  <c r="E454" i="1"/>
  <c r="I454" i="1" s="1"/>
  <c r="J454" i="1"/>
  <c r="N454" i="1" s="1"/>
  <c r="P454" i="1"/>
  <c r="V454" i="1" s="1"/>
  <c r="E459" i="1"/>
  <c r="I459" i="1" s="1"/>
  <c r="J459" i="1"/>
  <c r="N459" i="1" s="1"/>
  <c r="O459" i="1" s="1"/>
  <c r="W459" i="1" s="1"/>
  <c r="P459" i="1"/>
  <c r="V459" i="1" s="1"/>
  <c r="E460" i="1"/>
  <c r="I460" i="1" s="1"/>
  <c r="J460" i="1"/>
  <c r="N460" i="1" s="1"/>
  <c r="P460" i="1"/>
  <c r="V460" i="1" s="1"/>
  <c r="E465" i="1"/>
  <c r="I465" i="1" s="1"/>
  <c r="J465" i="1"/>
  <c r="N465" i="1" s="1"/>
  <c r="P465" i="1"/>
  <c r="V465" i="1" s="1"/>
  <c r="E466" i="1"/>
  <c r="I466" i="1" s="1"/>
  <c r="O466" i="1" s="1"/>
  <c r="W466" i="1" s="1"/>
  <c r="J466" i="1"/>
  <c r="N466" i="1" s="1"/>
  <c r="P466" i="1"/>
  <c r="V466" i="1" s="1"/>
  <c r="E471" i="1"/>
  <c r="I471" i="1" s="1"/>
  <c r="J471" i="1"/>
  <c r="N471" i="1" s="1"/>
  <c r="P471" i="1"/>
  <c r="V471" i="1" s="1"/>
  <c r="E472" i="1"/>
  <c r="I472" i="1" s="1"/>
  <c r="J472" i="1"/>
  <c r="N472" i="1" s="1"/>
  <c r="P472" i="1"/>
  <c r="V472" i="1" s="1"/>
  <c r="E477" i="1"/>
  <c r="I477" i="1" s="1"/>
  <c r="J477" i="1"/>
  <c r="N477" i="1" s="1"/>
  <c r="P477" i="1"/>
  <c r="V477" i="1" s="1"/>
  <c r="E478" i="1"/>
  <c r="I478" i="1" s="1"/>
  <c r="J478" i="1"/>
  <c r="N478" i="1" s="1"/>
  <c r="P478" i="1"/>
  <c r="V478" i="1" s="1"/>
  <c r="E483" i="1"/>
  <c r="I483" i="1" s="1"/>
  <c r="J483" i="1"/>
  <c r="N483" i="1" s="1"/>
  <c r="O483" i="1" s="1"/>
  <c r="W483" i="1" s="1"/>
  <c r="P483" i="1"/>
  <c r="V483" i="1" s="1"/>
  <c r="E484" i="1"/>
  <c r="I484" i="1" s="1"/>
  <c r="J484" i="1"/>
  <c r="N484" i="1" s="1"/>
  <c r="P484" i="1"/>
  <c r="V484" i="1" s="1"/>
  <c r="E489" i="1"/>
  <c r="I489" i="1" s="1"/>
  <c r="J489" i="1"/>
  <c r="N489" i="1" s="1"/>
  <c r="P489" i="1"/>
  <c r="V489" i="1" s="1"/>
  <c r="E490" i="1"/>
  <c r="I490" i="1" s="1"/>
  <c r="J490" i="1"/>
  <c r="N490" i="1" s="1"/>
  <c r="P490" i="1"/>
  <c r="V490" i="1" s="1"/>
  <c r="E495" i="1"/>
  <c r="I495" i="1" s="1"/>
  <c r="J495" i="1"/>
  <c r="N495" i="1" s="1"/>
  <c r="P495" i="1"/>
  <c r="V495" i="1" s="1"/>
  <c r="E496" i="1"/>
  <c r="I496" i="1" s="1"/>
  <c r="J496" i="1"/>
  <c r="N496" i="1" s="1"/>
  <c r="P496" i="1"/>
  <c r="V496" i="1" s="1"/>
  <c r="E501" i="1"/>
  <c r="I501" i="1" s="1"/>
  <c r="J501" i="1"/>
  <c r="N501" i="1" s="1"/>
  <c r="P501" i="1"/>
  <c r="V501" i="1" s="1"/>
  <c r="E502" i="1"/>
  <c r="I502" i="1" s="1"/>
  <c r="J502" i="1"/>
  <c r="N502" i="1" s="1"/>
  <c r="P502" i="1"/>
  <c r="V502" i="1" s="1"/>
  <c r="E507" i="1"/>
  <c r="I507" i="1" s="1"/>
  <c r="J507" i="1"/>
  <c r="N507" i="1" s="1"/>
  <c r="O507" i="1" s="1"/>
  <c r="W507" i="1" s="1"/>
  <c r="E508" i="1"/>
  <c r="I508" i="1" s="1"/>
  <c r="J508" i="1"/>
  <c r="N508" i="1" s="1"/>
  <c r="P508" i="1"/>
  <c r="V508" i="1" s="1"/>
  <c r="E513" i="1"/>
  <c r="I513" i="1" s="1"/>
  <c r="J513" i="1"/>
  <c r="N513" i="1" s="1"/>
  <c r="P513" i="1"/>
  <c r="V513" i="1" s="1"/>
  <c r="E514" i="1"/>
  <c r="I514" i="1" s="1"/>
  <c r="J514" i="1"/>
  <c r="N514" i="1" s="1"/>
  <c r="P514" i="1"/>
  <c r="V514" i="1" s="1"/>
  <c r="E519" i="1"/>
  <c r="I519" i="1" s="1"/>
  <c r="J519" i="1"/>
  <c r="N519" i="1" s="1"/>
  <c r="P519" i="1"/>
  <c r="V519" i="1" s="1"/>
  <c r="E520" i="1"/>
  <c r="I520" i="1" s="1"/>
  <c r="J520" i="1"/>
  <c r="N520" i="1" s="1"/>
  <c r="P520" i="1"/>
  <c r="V520" i="1" s="1"/>
  <c r="E525" i="1"/>
  <c r="I525" i="1" s="1"/>
  <c r="J525" i="1"/>
  <c r="N525" i="1" s="1"/>
  <c r="P525" i="1"/>
  <c r="V525" i="1" s="1"/>
  <c r="E526" i="1"/>
  <c r="I526" i="1" s="1"/>
  <c r="J526" i="1"/>
  <c r="N526" i="1" s="1"/>
  <c r="P526" i="1"/>
  <c r="V526" i="1" s="1"/>
  <c r="E531" i="1"/>
  <c r="I531" i="1" s="1"/>
  <c r="O531" i="1" s="1"/>
  <c r="W531" i="1" s="1"/>
  <c r="J531" i="1"/>
  <c r="N531" i="1" s="1"/>
  <c r="P531" i="1"/>
  <c r="V531" i="1" s="1"/>
  <c r="E532" i="1"/>
  <c r="I532" i="1" s="1"/>
  <c r="J532" i="1"/>
  <c r="N532" i="1" s="1"/>
  <c r="P532" i="1"/>
  <c r="V532" i="1" s="1"/>
  <c r="E537" i="1"/>
  <c r="I537" i="1" s="1"/>
  <c r="J537" i="1"/>
  <c r="N537" i="1" s="1"/>
  <c r="P537" i="1"/>
  <c r="V537" i="1" s="1"/>
  <c r="E538" i="1"/>
  <c r="I538" i="1" s="1"/>
  <c r="J538" i="1"/>
  <c r="N538" i="1" s="1"/>
  <c r="P538" i="1"/>
  <c r="V538" i="1" s="1"/>
  <c r="E543" i="1"/>
  <c r="I543" i="1" s="1"/>
  <c r="J543" i="1"/>
  <c r="N543" i="1" s="1"/>
  <c r="P543" i="1"/>
  <c r="V543" i="1" s="1"/>
  <c r="E544" i="1"/>
  <c r="I544" i="1" s="1"/>
  <c r="J544" i="1"/>
  <c r="N544" i="1" s="1"/>
  <c r="P544" i="1"/>
  <c r="V544" i="1" s="1"/>
  <c r="E549" i="1"/>
  <c r="I549" i="1" s="1"/>
  <c r="J549" i="1"/>
  <c r="N549" i="1" s="1"/>
  <c r="P549" i="1"/>
  <c r="V549" i="1" s="1"/>
  <c r="E550" i="1"/>
  <c r="I550" i="1" s="1"/>
  <c r="J550" i="1"/>
  <c r="N550" i="1" s="1"/>
  <c r="P550" i="1"/>
  <c r="V550" i="1" s="1"/>
  <c r="E555" i="1"/>
  <c r="I555" i="1" s="1"/>
  <c r="J555" i="1"/>
  <c r="N555" i="1" s="1"/>
  <c r="P555" i="1"/>
  <c r="V555" i="1" s="1"/>
  <c r="E556" i="1"/>
  <c r="I556" i="1" s="1"/>
  <c r="J556" i="1"/>
  <c r="N556" i="1" s="1"/>
  <c r="P556" i="1"/>
  <c r="V556" i="1" s="1"/>
  <c r="E561" i="1"/>
  <c r="I561" i="1" s="1"/>
  <c r="J561" i="1"/>
  <c r="N561" i="1" s="1"/>
  <c r="P561" i="1"/>
  <c r="V561" i="1" s="1"/>
  <c r="E562" i="1"/>
  <c r="I562" i="1" s="1"/>
  <c r="J562" i="1"/>
  <c r="N562" i="1" s="1"/>
  <c r="P562" i="1"/>
  <c r="V562" i="1" s="1"/>
  <c r="E567" i="1"/>
  <c r="I567" i="1" s="1"/>
  <c r="J567" i="1"/>
  <c r="N567" i="1" s="1"/>
  <c r="P567" i="1"/>
  <c r="V567" i="1" s="1"/>
  <c r="E568" i="1"/>
  <c r="I568" i="1" s="1"/>
  <c r="J568" i="1"/>
  <c r="N568" i="1" s="1"/>
  <c r="P568" i="1"/>
  <c r="V568" i="1" s="1"/>
  <c r="E573" i="1"/>
  <c r="I573" i="1" s="1"/>
  <c r="J573" i="1"/>
  <c r="N573" i="1" s="1"/>
  <c r="P573" i="1"/>
  <c r="V573" i="1" s="1"/>
  <c r="E574" i="1"/>
  <c r="I574" i="1" s="1"/>
  <c r="J574" i="1"/>
  <c r="N574" i="1" s="1"/>
  <c r="P574" i="1"/>
  <c r="V574" i="1" s="1"/>
  <c r="E579" i="1"/>
  <c r="I579" i="1" s="1"/>
  <c r="J579" i="1"/>
  <c r="N579" i="1" s="1"/>
  <c r="P579" i="1"/>
  <c r="V579" i="1" s="1"/>
  <c r="E580" i="1"/>
  <c r="I580" i="1" s="1"/>
  <c r="J580" i="1"/>
  <c r="N580" i="1" s="1"/>
  <c r="P580" i="1"/>
  <c r="V580" i="1" s="1"/>
  <c r="E585" i="1"/>
  <c r="I585" i="1" s="1"/>
  <c r="J585" i="1"/>
  <c r="N585" i="1" s="1"/>
  <c r="P585" i="1"/>
  <c r="V585" i="1" s="1"/>
  <c r="E586" i="1"/>
  <c r="I586" i="1" s="1"/>
  <c r="J586" i="1"/>
  <c r="N586" i="1" s="1"/>
  <c r="P586" i="1"/>
  <c r="V586" i="1" s="1"/>
  <c r="E591" i="1"/>
  <c r="I591" i="1" s="1"/>
  <c r="J591" i="1"/>
  <c r="N591" i="1" s="1"/>
  <c r="P591" i="1"/>
  <c r="V591" i="1" s="1"/>
  <c r="E592" i="1"/>
  <c r="I592" i="1" s="1"/>
  <c r="J592" i="1"/>
  <c r="N592" i="1" s="1"/>
  <c r="P592" i="1"/>
  <c r="V592" i="1" s="1"/>
  <c r="E597" i="1"/>
  <c r="I597" i="1" s="1"/>
  <c r="J597" i="1"/>
  <c r="N597" i="1" s="1"/>
  <c r="P597" i="1"/>
  <c r="V597" i="1" s="1"/>
  <c r="E598" i="1"/>
  <c r="I598" i="1" s="1"/>
  <c r="J598" i="1"/>
  <c r="N598" i="1" s="1"/>
  <c r="P598" i="1"/>
  <c r="V598" i="1" s="1"/>
  <c r="E603" i="1"/>
  <c r="I603" i="1" s="1"/>
  <c r="J603" i="1"/>
  <c r="N603" i="1" s="1"/>
  <c r="P603" i="1"/>
  <c r="V603" i="1" s="1"/>
  <c r="E604" i="1"/>
  <c r="I604" i="1" s="1"/>
  <c r="J604" i="1"/>
  <c r="N604" i="1" s="1"/>
  <c r="P604" i="1"/>
  <c r="V604" i="1" s="1"/>
  <c r="E609" i="1"/>
  <c r="I609" i="1" s="1"/>
  <c r="J609" i="1"/>
  <c r="N609" i="1" s="1"/>
  <c r="P609" i="1"/>
  <c r="V609" i="1" s="1"/>
  <c r="E610" i="1"/>
  <c r="I610" i="1" s="1"/>
  <c r="J610" i="1"/>
  <c r="N610" i="1" s="1"/>
  <c r="P610" i="1"/>
  <c r="V610" i="1" s="1"/>
  <c r="E615" i="1"/>
  <c r="I615" i="1" s="1"/>
  <c r="J615" i="1"/>
  <c r="N615" i="1" s="1"/>
  <c r="P615" i="1"/>
  <c r="V615" i="1" s="1"/>
  <c r="E616" i="1"/>
  <c r="I616" i="1" s="1"/>
  <c r="J616" i="1"/>
  <c r="N616" i="1" s="1"/>
  <c r="P616" i="1"/>
  <c r="V616" i="1" s="1"/>
  <c r="E18" i="1"/>
  <c r="D616" i="1"/>
  <c r="F10" i="1"/>
  <c r="H10" i="1"/>
  <c r="K10" i="1"/>
  <c r="M10" i="1"/>
  <c r="Q10" i="1"/>
  <c r="S10" i="1"/>
  <c r="U10" i="1"/>
  <c r="J11" i="1"/>
  <c r="L11" i="1"/>
  <c r="P11" i="1"/>
  <c r="R11" i="1"/>
  <c r="T11" i="1"/>
  <c r="E11" i="1"/>
  <c r="G10" i="1"/>
  <c r="J10" i="1"/>
  <c r="L10" i="1"/>
  <c r="P10" i="1"/>
  <c r="R10" i="1"/>
  <c r="T10" i="1"/>
  <c r="F11" i="1"/>
  <c r="H11" i="1"/>
  <c r="K11" i="1"/>
  <c r="M11" i="1"/>
  <c r="Q11" i="1"/>
  <c r="S11" i="1"/>
  <c r="U11" i="1"/>
  <c r="E10" i="1"/>
  <c r="W581" i="1"/>
  <c r="W584" i="1"/>
  <c r="W20" i="1"/>
  <c r="O29" i="1"/>
  <c r="W29" i="1" s="1"/>
  <c r="O62" i="1"/>
  <c r="W62" i="1" s="1"/>
  <c r="O113" i="1"/>
  <c r="W113" i="1" s="1"/>
  <c r="O122" i="1"/>
  <c r="W122" i="1" s="1"/>
  <c r="O128" i="1"/>
  <c r="W128" i="1" s="1"/>
  <c r="O137" i="1"/>
  <c r="O140" i="1"/>
  <c r="W140" i="1" s="1"/>
  <c r="O152" i="1"/>
  <c r="W152" i="1" s="1"/>
  <c r="O158" i="1"/>
  <c r="O164" i="1"/>
  <c r="W164" i="1" s="1"/>
  <c r="O173" i="1"/>
  <c r="W173" i="1" s="1"/>
  <c r="O176" i="1"/>
  <c r="W176" i="1" s="1"/>
  <c r="O179" i="1"/>
  <c r="W179" i="1" s="1"/>
  <c r="O182" i="1"/>
  <c r="W182" i="1" s="1"/>
  <c r="O188" i="1"/>
  <c r="W188" i="1" s="1"/>
  <c r="O209" i="1"/>
  <c r="O218" i="1"/>
  <c r="W218" i="1" s="1"/>
  <c r="O221" i="1"/>
  <c r="W221" i="1" s="1"/>
  <c r="O224" i="1"/>
  <c r="W224" i="1" s="1"/>
  <c r="O227" i="1"/>
  <c r="W227" i="1" s="1"/>
  <c r="O230" i="1"/>
  <c r="W230" i="1" s="1"/>
  <c r="O233" i="1"/>
  <c r="W233" i="1" s="1"/>
  <c r="O236" i="1"/>
  <c r="W236" i="1" s="1"/>
  <c r="O239" i="1"/>
  <c r="W239" i="1" s="1"/>
  <c r="O257" i="1"/>
  <c r="W257" i="1" s="1"/>
  <c r="O269" i="1"/>
  <c r="W269" i="1" s="1"/>
  <c r="O305" i="1"/>
  <c r="O308" i="1"/>
  <c r="W308" i="1" s="1"/>
  <c r="O311" i="1"/>
  <c r="W311" i="1" s="1"/>
  <c r="O314" i="1"/>
  <c r="W314" i="1" s="1"/>
  <c r="O317" i="1"/>
  <c r="W317" i="1" s="1"/>
  <c r="O320" i="1"/>
  <c r="W320" i="1" s="1"/>
  <c r="O323" i="1"/>
  <c r="W323" i="1" s="1"/>
  <c r="O326" i="1"/>
  <c r="W326" i="1" s="1"/>
  <c r="O329" i="1"/>
  <c r="W329" i="1" s="1"/>
  <c r="O338" i="1"/>
  <c r="W338" i="1" s="1"/>
  <c r="O356" i="1"/>
  <c r="W356" i="1" s="1"/>
  <c r="O401" i="1"/>
  <c r="O413" i="1"/>
  <c r="W413" i="1" s="1"/>
  <c r="O419" i="1"/>
  <c r="O422" i="1"/>
  <c r="W422" i="1" s="1"/>
  <c r="O425" i="1"/>
  <c r="O428" i="1"/>
  <c r="W428" i="1" s="1"/>
  <c r="O431" i="1"/>
  <c r="O434" i="1"/>
  <c r="W434" i="1" s="1"/>
  <c r="O437" i="1"/>
  <c r="O440" i="1"/>
  <c r="W440" i="1" s="1"/>
  <c r="O443" i="1"/>
  <c r="W443" i="1" s="1"/>
  <c r="O446" i="1"/>
  <c r="W446" i="1" s="1"/>
  <c r="O452" i="1"/>
  <c r="W452" i="1" s="1"/>
  <c r="O473" i="1"/>
  <c r="O476" i="1"/>
  <c r="O479" i="1"/>
  <c r="O482" i="1"/>
  <c r="W482" i="1" s="1"/>
  <c r="O485" i="1"/>
  <c r="W485" i="1" s="1"/>
  <c r="O497" i="1"/>
  <c r="O515" i="1"/>
  <c r="W515" i="1" s="1"/>
  <c r="O518" i="1"/>
  <c r="W518" i="1" s="1"/>
  <c r="O521" i="1"/>
  <c r="O524" i="1"/>
  <c r="W524" i="1" s="1"/>
  <c r="O527" i="1"/>
  <c r="W527" i="1" s="1"/>
  <c r="O530" i="1"/>
  <c r="W530" i="1" s="1"/>
  <c r="O533" i="1"/>
  <c r="W533" i="1" s="1"/>
  <c r="O536" i="1"/>
  <c r="W536" i="1" s="1"/>
  <c r="O539" i="1"/>
  <c r="W539" i="1" s="1"/>
  <c r="O542" i="1"/>
  <c r="W542" i="1" s="1"/>
  <c r="O554" i="1"/>
  <c r="W554" i="1" s="1"/>
  <c r="O566" i="1"/>
  <c r="W566" i="1" s="1"/>
  <c r="O569" i="1"/>
  <c r="O578" i="1"/>
  <c r="W578" i="1" s="1"/>
  <c r="W617" i="1"/>
  <c r="W614" i="1"/>
  <c r="W611" i="1"/>
  <c r="W608" i="1"/>
  <c r="W605" i="1"/>
  <c r="W602" i="1"/>
  <c r="W599" i="1"/>
  <c r="W596" i="1"/>
  <c r="O505" i="1"/>
  <c r="W505" i="1" s="1"/>
  <c r="W521" i="1"/>
  <c r="O532" i="1"/>
  <c r="W532" i="1" s="1"/>
  <c r="O535" i="1"/>
  <c r="W535" i="1" s="1"/>
  <c r="O541" i="1"/>
  <c r="W541" i="1" s="1"/>
  <c r="W548" i="1"/>
  <c r="W551" i="1"/>
  <c r="W557" i="1"/>
  <c r="W560" i="1"/>
  <c r="W563" i="1"/>
  <c r="O565" i="1"/>
  <c r="W565" i="1" s="1"/>
  <c r="W569" i="1"/>
  <c r="O571" i="1"/>
  <c r="W571" i="1" s="1"/>
  <c r="W572" i="1"/>
  <c r="W575" i="1"/>
  <c r="W593" i="1"/>
  <c r="O519" i="1"/>
  <c r="W519" i="1" s="1"/>
  <c r="O552" i="1"/>
  <c r="W552" i="1" s="1"/>
  <c r="O576" i="1"/>
  <c r="W576" i="1" s="1"/>
  <c r="O406" i="1"/>
  <c r="W406" i="1" s="1"/>
  <c r="W419" i="1"/>
  <c r="W425" i="1"/>
  <c r="W431" i="1"/>
  <c r="W437" i="1"/>
  <c r="O445" i="1"/>
  <c r="W445" i="1" s="1"/>
  <c r="W449" i="1"/>
  <c r="O454" i="1"/>
  <c r="W454" i="1" s="1"/>
  <c r="W473" i="1"/>
  <c r="W476" i="1"/>
  <c r="W479" i="1"/>
  <c r="O487" i="1"/>
  <c r="W487" i="1" s="1"/>
  <c r="W497" i="1"/>
  <c r="O411" i="1"/>
  <c r="W411" i="1" s="1"/>
  <c r="O423" i="1"/>
  <c r="W423" i="1" s="1"/>
  <c r="O435" i="1"/>
  <c r="W435" i="1" s="1"/>
  <c r="O447" i="1"/>
  <c r="W447" i="1" s="1"/>
  <c r="O471" i="1"/>
  <c r="W471" i="1" s="1"/>
  <c r="O495" i="1"/>
  <c r="W495" i="1" s="1"/>
  <c r="O310" i="1"/>
  <c r="W310" i="1" s="1"/>
  <c r="O316" i="1"/>
  <c r="W316" i="1" s="1"/>
  <c r="O322" i="1"/>
  <c r="W322" i="1" s="1"/>
  <c r="O328" i="1"/>
  <c r="W328" i="1" s="1"/>
  <c r="O334" i="1"/>
  <c r="W334" i="1" s="1"/>
  <c r="O340" i="1"/>
  <c r="W340" i="1" s="1"/>
  <c r="O346" i="1"/>
  <c r="W346" i="1" s="1"/>
  <c r="O352" i="1"/>
  <c r="W352" i="1" s="1"/>
  <c r="O358" i="1"/>
  <c r="W358" i="1" s="1"/>
  <c r="O364" i="1"/>
  <c r="W364" i="1" s="1"/>
  <c r="O376" i="1"/>
  <c r="W376" i="1" s="1"/>
  <c r="O388" i="1"/>
  <c r="W388" i="1" s="1"/>
  <c r="O400" i="1"/>
  <c r="W400" i="1" s="1"/>
  <c r="W401" i="1"/>
  <c r="O306" i="1"/>
  <c r="W306" i="1" s="1"/>
  <c r="O312" i="1"/>
  <c r="W312" i="1" s="1"/>
  <c r="O318" i="1"/>
  <c r="W318" i="1" s="1"/>
  <c r="O324" i="1"/>
  <c r="W324" i="1" s="1"/>
  <c r="O330" i="1"/>
  <c r="W330" i="1" s="1"/>
  <c r="O336" i="1"/>
  <c r="W336" i="1" s="1"/>
  <c r="O342" i="1"/>
  <c r="W342" i="1" s="1"/>
  <c r="O348" i="1"/>
  <c r="W348" i="1" s="1"/>
  <c r="O354" i="1"/>
  <c r="W354" i="1" s="1"/>
  <c r="O360" i="1"/>
  <c r="W360" i="1" s="1"/>
  <c r="O366" i="1"/>
  <c r="W366" i="1" s="1"/>
  <c r="O378" i="1"/>
  <c r="W378" i="1" s="1"/>
  <c r="O390" i="1"/>
  <c r="W390" i="1" s="1"/>
  <c r="O211" i="1"/>
  <c r="W211" i="1" s="1"/>
  <c r="O217" i="1"/>
  <c r="W217" i="1" s="1"/>
  <c r="O223" i="1"/>
  <c r="W223" i="1" s="1"/>
  <c r="O229" i="1"/>
  <c r="W229" i="1" s="1"/>
  <c r="O235" i="1"/>
  <c r="W235" i="1" s="1"/>
  <c r="O241" i="1"/>
  <c r="W241" i="1" s="1"/>
  <c r="O247" i="1"/>
  <c r="W247" i="1" s="1"/>
  <c r="O253" i="1"/>
  <c r="W253" i="1" s="1"/>
  <c r="O259" i="1"/>
  <c r="W259" i="1" s="1"/>
  <c r="O265" i="1"/>
  <c r="W265" i="1" s="1"/>
  <c r="O271" i="1"/>
  <c r="W271" i="1" s="1"/>
  <c r="O277" i="1"/>
  <c r="W277" i="1" s="1"/>
  <c r="O283" i="1"/>
  <c r="W283" i="1" s="1"/>
  <c r="O289" i="1"/>
  <c r="W289" i="1" s="1"/>
  <c r="O295" i="1"/>
  <c r="W295" i="1" s="1"/>
  <c r="O301" i="1"/>
  <c r="W301" i="1" s="1"/>
  <c r="W305" i="1"/>
  <c r="O213" i="1"/>
  <c r="W213" i="1" s="1"/>
  <c r="O219" i="1"/>
  <c r="W219" i="1" s="1"/>
  <c r="O225" i="1"/>
  <c r="W225" i="1" s="1"/>
  <c r="O231" i="1"/>
  <c r="W231" i="1" s="1"/>
  <c r="O237" i="1"/>
  <c r="W237" i="1" s="1"/>
  <c r="O243" i="1"/>
  <c r="W243" i="1" s="1"/>
  <c r="O249" i="1"/>
  <c r="W249" i="1" s="1"/>
  <c r="O255" i="1"/>
  <c r="W255" i="1" s="1"/>
  <c r="O261" i="1"/>
  <c r="W261" i="1" s="1"/>
  <c r="O267" i="1"/>
  <c r="W267" i="1" s="1"/>
  <c r="O273" i="1"/>
  <c r="W273" i="1" s="1"/>
  <c r="O279" i="1"/>
  <c r="W279" i="1" s="1"/>
  <c r="O285" i="1"/>
  <c r="W285" i="1" s="1"/>
  <c r="O291" i="1"/>
  <c r="W291" i="1" s="1"/>
  <c r="O297" i="1"/>
  <c r="W297" i="1" s="1"/>
  <c r="O303" i="1"/>
  <c r="W303" i="1" s="1"/>
  <c r="O118" i="1"/>
  <c r="W118" i="1" s="1"/>
  <c r="O124" i="1"/>
  <c r="W124" i="1" s="1"/>
  <c r="O130" i="1"/>
  <c r="W130" i="1" s="1"/>
  <c r="O136" i="1"/>
  <c r="W136" i="1" s="1"/>
  <c r="W137" i="1"/>
  <c r="O139" i="1"/>
  <c r="W139" i="1" s="1"/>
  <c r="O145" i="1"/>
  <c r="W145" i="1" s="1"/>
  <c r="O151" i="1"/>
  <c r="W151" i="1" s="1"/>
  <c r="O157" i="1"/>
  <c r="W157" i="1" s="1"/>
  <c r="W158" i="1"/>
  <c r="O160" i="1"/>
  <c r="W160" i="1" s="1"/>
  <c r="O166" i="1"/>
  <c r="W166" i="1" s="1"/>
  <c r="O172" i="1"/>
  <c r="W172" i="1" s="1"/>
  <c r="O178" i="1"/>
  <c r="W178" i="1" s="1"/>
  <c r="O184" i="1"/>
  <c r="W184" i="1" s="1"/>
  <c r="O190" i="1"/>
  <c r="W190" i="1" s="1"/>
  <c r="O196" i="1"/>
  <c r="W196" i="1" s="1"/>
  <c r="O202" i="1"/>
  <c r="W202" i="1" s="1"/>
  <c r="O208" i="1"/>
  <c r="W208" i="1" s="1"/>
  <c r="W209" i="1"/>
  <c r="O114" i="1"/>
  <c r="W114" i="1" s="1"/>
  <c r="O120" i="1"/>
  <c r="W120" i="1" s="1"/>
  <c r="O126" i="1"/>
  <c r="W126" i="1" s="1"/>
  <c r="O132" i="1"/>
  <c r="W132" i="1" s="1"/>
  <c r="O138" i="1"/>
  <c r="W138" i="1" s="1"/>
  <c r="O144" i="1"/>
  <c r="W144" i="1" s="1"/>
  <c r="O150" i="1"/>
  <c r="W150" i="1" s="1"/>
  <c r="O156" i="1"/>
  <c r="W156" i="1" s="1"/>
  <c r="O159" i="1"/>
  <c r="O162" i="1"/>
  <c r="W162" i="1" s="1"/>
  <c r="O168" i="1"/>
  <c r="W168" i="1" s="1"/>
  <c r="O174" i="1"/>
  <c r="W174" i="1" s="1"/>
  <c r="O180" i="1"/>
  <c r="W180" i="1" s="1"/>
  <c r="O186" i="1"/>
  <c r="W186" i="1" s="1"/>
  <c r="O192" i="1"/>
  <c r="W192" i="1" s="1"/>
  <c r="O198" i="1"/>
  <c r="W198" i="1" s="1"/>
  <c r="O204" i="1"/>
  <c r="W204" i="1" s="1"/>
  <c r="O22" i="1"/>
  <c r="W22" i="1" s="1"/>
  <c r="O28" i="1"/>
  <c r="W28" i="1" s="1"/>
  <c r="O34" i="1"/>
  <c r="W34" i="1" s="1"/>
  <c r="O40" i="1"/>
  <c r="W40" i="1" s="1"/>
  <c r="W41" i="1"/>
  <c r="O43" i="1"/>
  <c r="W43" i="1" s="1"/>
  <c r="O49" i="1"/>
  <c r="W49" i="1" s="1"/>
  <c r="O55" i="1"/>
  <c r="W55" i="1" s="1"/>
  <c r="O61" i="1"/>
  <c r="W61" i="1" s="1"/>
  <c r="O67" i="1"/>
  <c r="W67" i="1" s="1"/>
  <c r="O73" i="1"/>
  <c r="W73" i="1" s="1"/>
  <c r="O79" i="1"/>
  <c r="W79" i="1" s="1"/>
  <c r="O85" i="1"/>
  <c r="W85" i="1" s="1"/>
  <c r="O91" i="1"/>
  <c r="W91" i="1" s="1"/>
  <c r="O97" i="1"/>
  <c r="W97" i="1" s="1"/>
  <c r="O103" i="1"/>
  <c r="W103" i="1" s="1"/>
  <c r="O109" i="1"/>
  <c r="W109" i="1" s="1"/>
  <c r="O24" i="1"/>
  <c r="W24" i="1" s="1"/>
  <c r="O30" i="1"/>
  <c r="W30" i="1" s="1"/>
  <c r="O36" i="1"/>
  <c r="W36" i="1" s="1"/>
  <c r="O42" i="1"/>
  <c r="W42" i="1" s="1"/>
  <c r="O48" i="1"/>
  <c r="W48" i="1" s="1"/>
  <c r="O54" i="1"/>
  <c r="W54" i="1" s="1"/>
  <c r="O60" i="1"/>
  <c r="W60" i="1" s="1"/>
  <c r="O66" i="1"/>
  <c r="W66" i="1" s="1"/>
  <c r="O72" i="1"/>
  <c r="W72" i="1" s="1"/>
  <c r="O78" i="1"/>
  <c r="W78" i="1" s="1"/>
  <c r="O84" i="1"/>
  <c r="W84" i="1" s="1"/>
  <c r="O90" i="1"/>
  <c r="W90" i="1" s="1"/>
  <c r="O96" i="1"/>
  <c r="W96" i="1" s="1"/>
  <c r="O102" i="1"/>
  <c r="W102" i="1" s="1"/>
  <c r="O108" i="1"/>
  <c r="W108" i="1" s="1"/>
  <c r="D17" i="1"/>
  <c r="E17" i="1" s="1"/>
  <c r="O604" i="1" l="1"/>
  <c r="W604" i="1" s="1"/>
  <c r="O603" i="1"/>
  <c r="O525" i="1"/>
  <c r="W525" i="1" s="1"/>
  <c r="O513" i="1"/>
  <c r="W513" i="1" s="1"/>
  <c r="O501" i="1"/>
  <c r="W501" i="1" s="1"/>
  <c r="O489" i="1"/>
  <c r="W489" i="1" s="1"/>
  <c r="O478" i="1"/>
  <c r="W478" i="1" s="1"/>
  <c r="O477" i="1"/>
  <c r="W477" i="1" s="1"/>
  <c r="O472" i="1"/>
  <c r="W472" i="1" s="1"/>
  <c r="O465" i="1"/>
  <c r="W465" i="1" s="1"/>
  <c r="O460" i="1"/>
  <c r="W460" i="1" s="1"/>
  <c r="O453" i="1"/>
  <c r="W453" i="1" s="1"/>
  <c r="O441" i="1"/>
  <c r="W441" i="1" s="1"/>
  <c r="O429" i="1"/>
  <c r="W429" i="1" s="1"/>
  <c r="O417" i="1"/>
  <c r="W417" i="1" s="1"/>
  <c r="O412" i="1"/>
  <c r="W412" i="1" s="1"/>
  <c r="O405" i="1"/>
  <c r="W405" i="1" s="1"/>
  <c r="O394" i="1"/>
  <c r="W394" i="1" s="1"/>
  <c r="O382" i="1"/>
  <c r="W382" i="1" s="1"/>
  <c r="O370" i="1"/>
  <c r="W370" i="1" s="1"/>
  <c r="O588" i="1"/>
  <c r="W588" i="1" s="1"/>
  <c r="O583" i="1"/>
  <c r="W583" i="1" s="1"/>
  <c r="O564" i="1"/>
  <c r="W564" i="1" s="1"/>
  <c r="O553" i="1"/>
  <c r="W553" i="1" s="1"/>
  <c r="O540" i="1"/>
  <c r="W540" i="1" s="1"/>
  <c r="O517" i="1"/>
  <c r="W517" i="1" s="1"/>
  <c r="O511" i="1"/>
  <c r="W511" i="1" s="1"/>
  <c r="O499" i="1"/>
  <c r="W499" i="1" s="1"/>
  <c r="O493" i="1"/>
  <c r="W493" i="1" s="1"/>
  <c r="O481" i="1"/>
  <c r="W481" i="1" s="1"/>
  <c r="O475" i="1"/>
  <c r="W475" i="1" s="1"/>
  <c r="O415" i="1"/>
  <c r="W415" i="1" s="1"/>
  <c r="O396" i="1"/>
  <c r="W396" i="1" s="1"/>
  <c r="O384" i="1"/>
  <c r="W384" i="1" s="1"/>
  <c r="O372" i="1"/>
  <c r="W372" i="1" s="1"/>
  <c r="O45" i="1"/>
  <c r="O39" i="1"/>
  <c r="O520" i="1"/>
  <c r="W520" i="1" s="1"/>
  <c r="O508" i="1"/>
  <c r="W508" i="1" s="1"/>
  <c r="O502" i="1"/>
  <c r="W502" i="1" s="1"/>
  <c r="O496" i="1"/>
  <c r="W496" i="1" s="1"/>
  <c r="O490" i="1"/>
  <c r="W490" i="1" s="1"/>
  <c r="O484" i="1"/>
  <c r="W484" i="1" s="1"/>
  <c r="O448" i="1"/>
  <c r="W448" i="1" s="1"/>
  <c r="O442" i="1"/>
  <c r="W442" i="1" s="1"/>
  <c r="O436" i="1"/>
  <c r="W436" i="1" s="1"/>
  <c r="O430" i="1"/>
  <c r="W430" i="1" s="1"/>
  <c r="O424" i="1"/>
  <c r="W424" i="1" s="1"/>
  <c r="O418" i="1"/>
  <c r="W418" i="1" s="1"/>
  <c r="O399" i="1"/>
  <c r="W399" i="1" s="1"/>
  <c r="O393" i="1"/>
  <c r="W393" i="1" s="1"/>
  <c r="O387" i="1"/>
  <c r="W387" i="1" s="1"/>
  <c r="O381" i="1"/>
  <c r="W381" i="1" s="1"/>
  <c r="O375" i="1"/>
  <c r="W375" i="1" s="1"/>
  <c r="O369" i="1"/>
  <c r="W369" i="1" s="1"/>
  <c r="O613" i="1"/>
  <c r="W613" i="1" s="1"/>
  <c r="O612" i="1"/>
  <c r="W612" i="1" s="1"/>
  <c r="O607" i="1"/>
  <c r="W607" i="1" s="1"/>
  <c r="O606" i="1"/>
  <c r="W606" i="1" s="1"/>
  <c r="O601" i="1"/>
  <c r="W601" i="1" s="1"/>
  <c r="O600" i="1"/>
  <c r="W600" i="1" s="1"/>
  <c r="O595" i="1"/>
  <c r="W595" i="1" s="1"/>
  <c r="O594" i="1"/>
  <c r="W594" i="1" s="1"/>
  <c r="O589" i="1"/>
  <c r="W589" i="1" s="1"/>
  <c r="O582" i="1"/>
  <c r="W582" i="1" s="1"/>
  <c r="O577" i="1"/>
  <c r="W577" i="1" s="1"/>
  <c r="O570" i="1"/>
  <c r="W570" i="1" s="1"/>
  <c r="O559" i="1"/>
  <c r="W559" i="1" s="1"/>
  <c r="O558" i="1"/>
  <c r="W558" i="1" s="1"/>
  <c r="O547" i="1"/>
  <c r="W547" i="1" s="1"/>
  <c r="O546" i="1"/>
  <c r="W546" i="1" s="1"/>
  <c r="O534" i="1"/>
  <c r="W534" i="1" s="1"/>
  <c r="O529" i="1"/>
  <c r="W529" i="1" s="1"/>
  <c r="O528" i="1"/>
  <c r="W528" i="1" s="1"/>
  <c r="O523" i="1"/>
  <c r="W523" i="1" s="1"/>
  <c r="O522" i="1"/>
  <c r="W522" i="1" s="1"/>
  <c r="O516" i="1"/>
  <c r="W516" i="1" s="1"/>
  <c r="O510" i="1"/>
  <c r="W510" i="1" s="1"/>
  <c r="O504" i="1"/>
  <c r="W504" i="1" s="1"/>
  <c r="O498" i="1"/>
  <c r="W498" i="1" s="1"/>
  <c r="O492" i="1"/>
  <c r="W492" i="1" s="1"/>
  <c r="O486" i="1"/>
  <c r="W486" i="1" s="1"/>
  <c r="O480" i="1"/>
  <c r="W480" i="1" s="1"/>
  <c r="O474" i="1"/>
  <c r="W474" i="1" s="1"/>
  <c r="O469" i="1"/>
  <c r="W469" i="1" s="1"/>
  <c r="O468" i="1"/>
  <c r="W468" i="1" s="1"/>
  <c r="O463" i="1"/>
  <c r="W463" i="1" s="1"/>
  <c r="O462" i="1"/>
  <c r="W462" i="1" s="1"/>
  <c r="O457" i="1"/>
  <c r="W457" i="1" s="1"/>
  <c r="O456" i="1"/>
  <c r="W456" i="1" s="1"/>
  <c r="O451" i="1"/>
  <c r="W451" i="1" s="1"/>
  <c r="O450" i="1"/>
  <c r="W450" i="1" s="1"/>
  <c r="O444" i="1"/>
  <c r="W444" i="1" s="1"/>
  <c r="O439" i="1"/>
  <c r="W439" i="1" s="1"/>
  <c r="O438" i="1"/>
  <c r="W438" i="1" s="1"/>
  <c r="O433" i="1"/>
  <c r="W433" i="1" s="1"/>
  <c r="O432" i="1"/>
  <c r="W432" i="1" s="1"/>
  <c r="O427" i="1"/>
  <c r="W427" i="1" s="1"/>
  <c r="O426" i="1"/>
  <c r="W426" i="1" s="1"/>
  <c r="O421" i="1"/>
  <c r="W421" i="1" s="1"/>
  <c r="O420" i="1"/>
  <c r="W420" i="1" s="1"/>
  <c r="O414" i="1"/>
  <c r="W414" i="1" s="1"/>
  <c r="O409" i="1"/>
  <c r="W409" i="1" s="1"/>
  <c r="O408" i="1"/>
  <c r="W408" i="1" s="1"/>
  <c r="O403" i="1"/>
  <c r="W403" i="1" s="1"/>
  <c r="O402" i="1"/>
  <c r="W402" i="1" s="1"/>
  <c r="O397" i="1"/>
  <c r="W397" i="1" s="1"/>
  <c r="O391" i="1"/>
  <c r="W391" i="1" s="1"/>
  <c r="O385" i="1"/>
  <c r="W385" i="1" s="1"/>
  <c r="O379" i="1"/>
  <c r="W379" i="1" s="1"/>
  <c r="O373" i="1"/>
  <c r="W373" i="1" s="1"/>
  <c r="O367" i="1"/>
  <c r="W367" i="1" s="1"/>
  <c r="W363" i="1"/>
  <c r="W357" i="1"/>
  <c r="W351" i="1"/>
  <c r="W345" i="1"/>
  <c r="W339" i="1"/>
  <c r="W333" i="1"/>
  <c r="W327" i="1"/>
  <c r="W321" i="1"/>
  <c r="W315" i="1"/>
  <c r="W309" i="1"/>
  <c r="W207" i="1"/>
  <c r="W201" i="1"/>
  <c r="W195" i="1"/>
  <c r="W189" i="1"/>
  <c r="W183" i="1"/>
  <c r="W177" i="1"/>
  <c r="W171" i="1"/>
  <c r="W165" i="1"/>
  <c r="W154" i="1"/>
  <c r="W148" i="1"/>
  <c r="W142" i="1"/>
  <c r="W112" i="1"/>
  <c r="W361" i="1"/>
  <c r="W355" i="1"/>
  <c r="W349" i="1"/>
  <c r="W343" i="1"/>
  <c r="W337" i="1"/>
  <c r="W331" i="1"/>
  <c r="W325" i="1"/>
  <c r="W319" i="1"/>
  <c r="W313" i="1"/>
  <c r="W307" i="1"/>
  <c r="W205" i="1"/>
  <c r="W199" i="1"/>
  <c r="W193" i="1"/>
  <c r="W187" i="1"/>
  <c r="W181" i="1"/>
  <c r="W175" i="1"/>
  <c r="W169" i="1"/>
  <c r="W163" i="1"/>
  <c r="W133" i="1"/>
  <c r="W127" i="1"/>
  <c r="W121" i="1"/>
  <c r="W115" i="1"/>
  <c r="W105" i="1"/>
  <c r="W99" i="1"/>
  <c r="W93" i="1"/>
  <c r="W87" i="1"/>
  <c r="W81" i="1"/>
  <c r="W75" i="1"/>
  <c r="W69" i="1"/>
  <c r="W63" i="1"/>
  <c r="W57" i="1"/>
  <c r="W51" i="1"/>
  <c r="W45" i="1"/>
  <c r="W39" i="1"/>
  <c r="O33" i="1"/>
  <c r="W33" i="1" s="1"/>
  <c r="O27" i="1"/>
  <c r="W27" i="1" s="1"/>
  <c r="O21" i="1"/>
  <c r="W21" i="1" s="1"/>
  <c r="O37" i="1"/>
  <c r="W37" i="1" s="1"/>
  <c r="O31" i="1"/>
  <c r="W31" i="1" s="1"/>
  <c r="O25" i="1"/>
  <c r="W25" i="1" s="1"/>
  <c r="W159" i="1"/>
  <c r="O616" i="1"/>
  <c r="W616" i="1" s="1"/>
  <c r="O592" i="1"/>
  <c r="W592" i="1" s="1"/>
  <c r="O586" i="1"/>
  <c r="W586" i="1" s="1"/>
  <c r="O580" i="1"/>
  <c r="W580" i="1" s="1"/>
  <c r="O544" i="1"/>
  <c r="W544" i="1" s="1"/>
  <c r="O610" i="1"/>
  <c r="W610" i="1" s="1"/>
  <c r="O591" i="1"/>
  <c r="W591" i="1" s="1"/>
  <c r="O585" i="1"/>
  <c r="W585" i="1" s="1"/>
  <c r="O579" i="1"/>
  <c r="W579" i="1" s="1"/>
  <c r="O573" i="1"/>
  <c r="W573" i="1" s="1"/>
  <c r="O567" i="1"/>
  <c r="W567" i="1" s="1"/>
  <c r="O561" i="1"/>
  <c r="W561" i="1" s="1"/>
  <c r="O555" i="1"/>
  <c r="W555" i="1" s="1"/>
  <c r="O549" i="1"/>
  <c r="W549" i="1" s="1"/>
  <c r="O543" i="1"/>
  <c r="W543" i="1" s="1"/>
  <c r="O538" i="1"/>
  <c r="W538" i="1" s="1"/>
  <c r="O537" i="1"/>
  <c r="W537" i="1" s="1"/>
  <c r="O526" i="1"/>
  <c r="W526" i="1" s="1"/>
  <c r="O514" i="1"/>
  <c r="W514" i="1" s="1"/>
  <c r="O615" i="1"/>
  <c r="W615" i="1" s="1"/>
  <c r="O609" i="1"/>
  <c r="O598" i="1"/>
  <c r="W598" i="1" s="1"/>
  <c r="O597" i="1"/>
  <c r="O574" i="1"/>
  <c r="W574" i="1" s="1"/>
  <c r="O568" i="1"/>
  <c r="W568" i="1" s="1"/>
  <c r="O562" i="1"/>
  <c r="W562" i="1" s="1"/>
  <c r="O556" i="1"/>
  <c r="W556" i="1" s="1"/>
  <c r="O550" i="1"/>
  <c r="W550" i="1" s="1"/>
  <c r="W609" i="1"/>
  <c r="W603" i="1"/>
  <c r="W597" i="1"/>
  <c r="I10" i="1"/>
  <c r="N10" i="1"/>
  <c r="E12" i="1"/>
  <c r="I12" i="1" s="1"/>
  <c r="E15" i="1"/>
  <c r="E16" i="1" s="1"/>
  <c r="E14" i="1" s="1"/>
  <c r="I11" i="1"/>
  <c r="P12" i="1"/>
  <c r="V12" i="1" s="1"/>
  <c r="V18" i="1"/>
  <c r="J12" i="1"/>
  <c r="N12" i="1" s="1"/>
  <c r="N18" i="1"/>
  <c r="V10" i="1"/>
  <c r="O10" i="1"/>
  <c r="V11" i="1"/>
  <c r="N11" i="1"/>
  <c r="F17" i="1"/>
  <c r="W10" i="1" l="1"/>
  <c r="O12" i="1"/>
  <c r="W12" i="1" s="1"/>
  <c r="O11" i="1"/>
  <c r="W11" i="1" s="1"/>
  <c r="D19" i="1"/>
  <c r="X3" i="1"/>
  <c r="G17" i="1"/>
  <c r="H17" i="1" l="1"/>
  <c r="I18" i="1" l="1"/>
  <c r="O18" i="1" s="1"/>
  <c r="W18" i="1" s="1"/>
  <c r="I19" i="1"/>
  <c r="O19" i="1" s="1"/>
  <c r="W19" i="1" s="1"/>
  <c r="I17" i="1"/>
  <c r="J17" i="1" l="1"/>
  <c r="K17" i="1" l="1"/>
  <c r="L17" i="1" l="1"/>
  <c r="M17" i="1" l="1"/>
  <c r="N17" i="1" l="1"/>
  <c r="O17" i="1" l="1"/>
  <c r="P17" i="1" l="1"/>
  <c r="Q17" i="1" l="1"/>
  <c r="R17" i="1" l="1"/>
  <c r="S17" i="1" l="1"/>
  <c r="T17" i="1" l="1"/>
  <c r="U17" i="1" l="1"/>
  <c r="V17" i="1" l="1"/>
  <c r="W17" i="1" l="1"/>
  <c r="F16" i="1" l="1"/>
  <c r="J15" i="1"/>
  <c r="J16" i="1" s="1"/>
  <c r="P15" i="1"/>
  <c r="P16" i="1" s="1"/>
  <c r="T15" i="1"/>
  <c r="T16" i="1" s="1"/>
  <c r="K15" i="1"/>
  <c r="K16" i="1" s="1"/>
  <c r="Q15" i="1"/>
  <c r="U15" i="1"/>
  <c r="H15" i="1"/>
  <c r="L15" i="1"/>
  <c r="L16" i="1" s="1"/>
  <c r="R15" i="1"/>
  <c r="G15" i="1"/>
  <c r="G16" i="1" s="1"/>
  <c r="M15" i="1"/>
  <c r="S15" i="1"/>
  <c r="S16" i="1" s="1"/>
  <c r="I15" i="1" l="1"/>
  <c r="V15" i="1"/>
  <c r="P14" i="1"/>
  <c r="N15" i="1"/>
  <c r="J14" i="1"/>
  <c r="S14" i="1"/>
  <c r="M16" i="1"/>
  <c r="N16" i="1" s="1"/>
  <c r="G14" i="1"/>
  <c r="R16" i="1"/>
  <c r="R14" i="1" s="1"/>
  <c r="L14" i="1"/>
  <c r="H16" i="1"/>
  <c r="I16" i="1" s="1"/>
  <c r="U16" i="1"/>
  <c r="U14" i="1" s="1"/>
  <c r="Q16" i="1"/>
  <c r="Q14" i="1" s="1"/>
  <c r="K14" i="1"/>
  <c r="T14" i="1"/>
  <c r="F14" i="1"/>
  <c r="O16" i="1" l="1"/>
  <c r="O15" i="1"/>
  <c r="N14" i="1"/>
  <c r="W15" i="1"/>
  <c r="V16" i="1"/>
  <c r="W16" i="1" s="1"/>
  <c r="H14" i="1"/>
  <c r="M14" i="1"/>
  <c r="I14" i="1"/>
  <c r="O14" i="1" l="1"/>
  <c r="V14" i="1"/>
  <c r="W14" i="1"/>
</calcChain>
</file>

<file path=xl/sharedStrings.xml><?xml version="1.0" encoding="utf-8"?>
<sst xmlns="http://schemas.openxmlformats.org/spreadsheetml/2006/main" count="9707" uniqueCount="271">
  <si>
    <t>Falcon School District 49</t>
  </si>
  <si>
    <t>District Financial Summary</t>
  </si>
  <si>
    <t>Management School Detail</t>
  </si>
  <si>
    <t>Total</t>
  </si>
  <si>
    <t>PERA</t>
  </si>
  <si>
    <t>Personnel</t>
  </si>
  <si>
    <t>Purchased Services</t>
  </si>
  <si>
    <t>Implementation</t>
  </si>
  <si>
    <t>Grand</t>
  </si>
  <si>
    <t>Percent of year completetd</t>
  </si>
  <si>
    <t>Sal-Regular</t>
  </si>
  <si>
    <t>Sal-Sub</t>
  </si>
  <si>
    <t>Sal-Extra</t>
  </si>
  <si>
    <t>Sal-Other</t>
  </si>
  <si>
    <t>Salaries</t>
  </si>
  <si>
    <t>Medicare</t>
  </si>
  <si>
    <t>(employer share)</t>
  </si>
  <si>
    <t>Insurance</t>
  </si>
  <si>
    <t>Other Benefits</t>
  </si>
  <si>
    <t>Benefits</t>
  </si>
  <si>
    <t>Costs</t>
  </si>
  <si>
    <t>Professional</t>
  </si>
  <si>
    <t>Property</t>
  </si>
  <si>
    <t>Other</t>
  </si>
  <si>
    <t>Supplies</t>
  </si>
  <si>
    <t>Equipment</t>
  </si>
  <si>
    <t>Management Expense View - Account Detail</t>
  </si>
  <si>
    <t>Fund</t>
  </si>
  <si>
    <t>2010-11 Budget</t>
  </si>
  <si>
    <t>2010-11 Budget Target</t>
  </si>
  <si>
    <t>09/10 Act</t>
  </si>
  <si>
    <t>09/10 Bud</t>
  </si>
  <si>
    <t>accts</t>
  </si>
  <si>
    <t>% base</t>
  </si>
  <si>
    <t/>
  </si>
  <si>
    <t>10-11 cAct</t>
  </si>
  <si>
    <t>10-11 cBud</t>
  </si>
  <si>
    <t>cAct v cBud</t>
  </si>
  <si>
    <t xml:space="preserve">    PPLIES</t>
  </si>
  <si>
    <t xml:space="preserve">    </t>
  </si>
  <si>
    <t xml:space="preserve">    SUPPLIES</t>
  </si>
  <si>
    <t>10.17-10.06</t>
  </si>
  <si>
    <t>10.2213-10.05</t>
  </si>
  <si>
    <t>10.241-10.01</t>
  </si>
  <si>
    <t>10.241-10.05</t>
  </si>
  <si>
    <t>10.241-10.06</t>
  </si>
  <si>
    <t>10.241-10.07</t>
  </si>
  <si>
    <t>10.241-10.08</t>
  </si>
  <si>
    <t>2011-12 Budget</t>
  </si>
  <si>
    <t xml:space="preserve">    LIES</t>
  </si>
  <si>
    <t xml:space="preserve">    PLIES</t>
  </si>
  <si>
    <t xml:space="preserve">    IES</t>
  </si>
  <si>
    <t xml:space="preserve">    CLASS SUPPLIES</t>
  </si>
  <si>
    <t xml:space="preserve">    SS SUPPLIES</t>
  </si>
  <si>
    <t xml:space="preserve">    AGE</t>
  </si>
  <si>
    <t xml:space="preserve">    &amp; FIXTURES</t>
  </si>
  <si>
    <t xml:space="preserve">    WORKSHOPS</t>
  </si>
  <si>
    <t>Horizon Middle Consol.</t>
  </si>
  <si>
    <t>Greg Moles</t>
  </si>
  <si>
    <t>10-225-11-0020-0390-000-0000</t>
  </si>
  <si>
    <t xml:space="preserve">    HMS-PROF TECH SVS</t>
  </si>
  <si>
    <t>10-225-11-0020-0430-000-0000</t>
  </si>
  <si>
    <t>10.002-10.03</t>
  </si>
  <si>
    <t xml:space="preserve">    HMS-REPAIRS &amp; MAIN</t>
  </si>
  <si>
    <t>10-225-11-0020-0442-000-0000</t>
  </si>
  <si>
    <t xml:space="preserve">    T</t>
  </si>
  <si>
    <t>10.002-10.04</t>
  </si>
  <si>
    <t xml:space="preserve">    HMS-EQUIP RENTAL</t>
  </si>
  <si>
    <t>10-225-11-0020-0533-000-0000</t>
  </si>
  <si>
    <t xml:space="preserve">    HMS-POSTAGE</t>
  </si>
  <si>
    <t>10-225-11-0020-0581-000-0000</t>
  </si>
  <si>
    <t>10.002-10.05</t>
  </si>
  <si>
    <t xml:space="preserve">    HMS-IN-STATE TRVL/</t>
  </si>
  <si>
    <t xml:space="preserve">    WKSHOPS</t>
  </si>
  <si>
    <t>10-225-11-0020-0583-000-0000</t>
  </si>
  <si>
    <t xml:space="preserve">    HMS-MILEAGE</t>
  </si>
  <si>
    <t>10-225-11-0020-0610-000-0000</t>
  </si>
  <si>
    <t xml:space="preserve">    HMS-CLASSROOM SUPP</t>
  </si>
  <si>
    <t>10.002-10.06</t>
  </si>
  <si>
    <t>10-225-11-0020-0616-000-0000</t>
  </si>
  <si>
    <t xml:space="preserve">    HMS-6TH GRADE SUPP</t>
  </si>
  <si>
    <t>10-225-11-0020-0617-000-0000</t>
  </si>
  <si>
    <t xml:space="preserve">    HMS-7TH GRADE SUPP</t>
  </si>
  <si>
    <t>10-225-11-0020-0618-000-0000</t>
  </si>
  <si>
    <t xml:space="preserve">    HMS-8TH GRADE SUPP</t>
  </si>
  <si>
    <t>10-225-11-0020-0640-000-0000</t>
  </si>
  <si>
    <t xml:space="preserve">    HMS-BOOKS</t>
  </si>
  <si>
    <t>10-225-11-0020-0643-000-0000</t>
  </si>
  <si>
    <t xml:space="preserve">    HMS-PERIODICALS</t>
  </si>
  <si>
    <t>10-225-11-0020-0734-000-0000</t>
  </si>
  <si>
    <t xml:space="preserve">    HMS-TECHNOLOGY EQU</t>
  </si>
  <si>
    <t xml:space="preserve">    IP</t>
  </si>
  <si>
    <t>10.002-10.07</t>
  </si>
  <si>
    <t>10-225-11-0020-0810-000-0000</t>
  </si>
  <si>
    <t xml:space="preserve">    HMS-DUES/FEES</t>
  </si>
  <si>
    <t>10.002-10.08</t>
  </si>
  <si>
    <t>10-225-11-0022-0150-205-0000</t>
  </si>
  <si>
    <t xml:space="preserve">    HMS-SCHOOL SPONSOR</t>
  </si>
  <si>
    <t xml:space="preserve">    ED~STIPEND</t>
  </si>
  <si>
    <t>10.002-10.01</t>
  </si>
  <si>
    <t>10-225-11-0080-0550-000-0000</t>
  </si>
  <si>
    <t xml:space="preserve">    HMS-LIBRARY-BINDIN</t>
  </si>
  <si>
    <t xml:space="preserve">    G/PRINTING</t>
  </si>
  <si>
    <t>10.208-10.05</t>
  </si>
  <si>
    <t>10-225-11-0080-0610-000-0000</t>
  </si>
  <si>
    <t xml:space="preserve">    HMS-LIBRARY SUPPLI</t>
  </si>
  <si>
    <t xml:space="preserve">    ES</t>
  </si>
  <si>
    <t>10.208-10.06</t>
  </si>
  <si>
    <t>10-225-11-0080-0640-000-0000</t>
  </si>
  <si>
    <t xml:space="preserve">    HMS-LIBRARY BOOKS</t>
  </si>
  <si>
    <t>10-225-11-0080-0643-000-0000</t>
  </si>
  <si>
    <t xml:space="preserve">    HMS-LIBR/MEDIA-PER</t>
  </si>
  <si>
    <t xml:space="preserve">    IODICALS</t>
  </si>
  <si>
    <t>10-225-11-0080-0650-000-0000</t>
  </si>
  <si>
    <t xml:space="preserve">    HMS-LIBR/MED-ELEC </t>
  </si>
  <si>
    <t xml:space="preserve">    MED/SOFTWARE</t>
  </si>
  <si>
    <t>10-225-11-0200-0610-000-0000</t>
  </si>
  <si>
    <t xml:space="preserve">    HMS-ART-CLASS SUPP</t>
  </si>
  <si>
    <t>10.21-10.06</t>
  </si>
  <si>
    <t>10-225-11-0500-0610-000-0000</t>
  </si>
  <si>
    <t xml:space="preserve">    HMS-ENGLISH CLASS </t>
  </si>
  <si>
    <t>10-225-11-0530-0610-000-0000</t>
  </si>
  <si>
    <t xml:space="preserve">    HMS-ETO LITERACY-S</t>
  </si>
  <si>
    <t xml:space="preserve">    UPPLIES</t>
  </si>
  <si>
    <t>10-225-11-0542-0610-000-0000</t>
  </si>
  <si>
    <t xml:space="preserve">    HMS-WRITING-SUPPLI</t>
  </si>
  <si>
    <t>10-225-11-0600-0610-000-0000</t>
  </si>
  <si>
    <t xml:space="preserve">    HMS-FORGN LANG CLA</t>
  </si>
  <si>
    <t>10-225-11-0830-0610-000-0000</t>
  </si>
  <si>
    <t xml:space="preserve">    HMS-PE-CLASS SUPPL</t>
  </si>
  <si>
    <t>10-225-11-0830-0735-000-0000</t>
  </si>
  <si>
    <t xml:space="preserve">    HMS-PHYS ED-EQUIP </t>
  </si>
  <si>
    <t xml:space="preserve">    &lt; $5000</t>
  </si>
  <si>
    <t>10.21-10.07</t>
  </si>
  <si>
    <t>10-225-11-1000-0610-000-0000</t>
  </si>
  <si>
    <t xml:space="preserve">    HMS-IND ARTS-CLASS</t>
  </si>
  <si>
    <t>10-225-11-1200-0430-000-0000</t>
  </si>
  <si>
    <t xml:space="preserve">    HMS-MUSIC-MAINT &amp; </t>
  </si>
  <si>
    <t xml:space="preserve">    EQUIP</t>
  </si>
  <si>
    <t>10.21-10.04</t>
  </si>
  <si>
    <t>10-225-11-1240-0390-000-0000</t>
  </si>
  <si>
    <t xml:space="preserve">    HMS-VOCAL-OTH PROF</t>
  </si>
  <si>
    <t xml:space="preserve">    SVS</t>
  </si>
  <si>
    <t>10.21-10.03</t>
  </si>
  <si>
    <t>10-225-11-1240-0610-000-0000</t>
  </si>
  <si>
    <t xml:space="preserve">    HMS-VOCAL MUSIC-SU</t>
  </si>
  <si>
    <t>10-225-11-1250-0430-000-0000</t>
  </si>
  <si>
    <t xml:space="preserve">    HMS-INSTRUM MUSIC-</t>
  </si>
  <si>
    <t xml:space="preserve">    REPAIR &amp; MAINT</t>
  </si>
  <si>
    <t>10-225-11-1250-0610-000-0000</t>
  </si>
  <si>
    <t>10-225-11-1250-0810-000-0000</t>
  </si>
  <si>
    <t xml:space="preserve">    HMS-INSTR MUSIC-DU</t>
  </si>
  <si>
    <t xml:space="preserve">    ES/FEES</t>
  </si>
  <si>
    <t>10.21-10.08</t>
  </si>
  <si>
    <t>10-225-11-1300-0610-000-0000</t>
  </si>
  <si>
    <t xml:space="preserve">    HMS-SCIENCE-CLASS </t>
  </si>
  <si>
    <t>10-225-11-1300-0612-000-0000</t>
  </si>
  <si>
    <t xml:space="preserve">    HMS-SCIENCE CHEMIC</t>
  </si>
  <si>
    <t xml:space="preserve">    ALS</t>
  </si>
  <si>
    <t>10-225-11-1600-0610-000-0000</t>
  </si>
  <si>
    <t xml:space="preserve">    HMS-TECH ED CLASS </t>
  </si>
  <si>
    <t>10-225-11-1600-0734-000-0000</t>
  </si>
  <si>
    <t xml:space="preserve">    HMS-TECH ED TECH E</t>
  </si>
  <si>
    <t xml:space="preserve">    QUIP</t>
  </si>
  <si>
    <t>10-225-12-1702-0610-000-3130</t>
  </si>
  <si>
    <t xml:space="preserve">    HMS-SPED-CLASS SUP</t>
  </si>
  <si>
    <t>10-225-12-1702-0734-000-3130</t>
  </si>
  <si>
    <t xml:space="preserve">    HMS-SPED-TECH EQUI</t>
  </si>
  <si>
    <t xml:space="preserve">    P</t>
  </si>
  <si>
    <t>10.17-10.07</t>
  </si>
  <si>
    <t>10-225-12-1702-0851-000-3130</t>
  </si>
  <si>
    <t xml:space="preserve">    HMS-SPED-TRANSPORT</t>
  </si>
  <si>
    <t xml:space="preserve">    ATION</t>
  </si>
  <si>
    <t>10.17-10.08</t>
  </si>
  <si>
    <t>10-225-14-1800-0340-000-0000</t>
  </si>
  <si>
    <t xml:space="preserve">    HMS-CO-CURR-ATHL-T</t>
  </si>
  <si>
    <t xml:space="preserve">    ECHNICAL SVS</t>
  </si>
  <si>
    <t>10.18-10.03</t>
  </si>
  <si>
    <t>10-225-14-1800-0610-000-0000</t>
  </si>
  <si>
    <t xml:space="preserve">    HMS-ATHL-SUPPLIES</t>
  </si>
  <si>
    <t>10.18-10.06</t>
  </si>
  <si>
    <t>10-225-14-1800-0734-000-0000</t>
  </si>
  <si>
    <t xml:space="preserve">    HMS-ATHLETIC-TECH </t>
  </si>
  <si>
    <t>10.18-10.07</t>
  </si>
  <si>
    <t>10-225-14-1800-0735-000-0000</t>
  </si>
  <si>
    <t xml:space="preserve">    HMS-EX CURR-EQUIP </t>
  </si>
  <si>
    <t>10-225-14-1800-0851-000-0000</t>
  </si>
  <si>
    <t xml:space="preserve">    HMS-ATHLETICS-TRAN</t>
  </si>
  <si>
    <t xml:space="preserve">    SPORTATION</t>
  </si>
  <si>
    <t>10.18-10.08</t>
  </si>
  <si>
    <t>10-225-21-2120-0610-000-0000</t>
  </si>
  <si>
    <t xml:space="preserve">    HMS-GUIDANCE-SUPPL</t>
  </si>
  <si>
    <t>10-225-21-0020-0610-000-0000</t>
  </si>
  <si>
    <t>10-225-21-2120-0734-000-0000</t>
  </si>
  <si>
    <t xml:space="preserve">    HMS-COUNSELOR-TECH</t>
  </si>
  <si>
    <t xml:space="preserve">    EQUIPMENT</t>
  </si>
  <si>
    <t>10.212-10.07</t>
  </si>
  <si>
    <t>10-225-21-2190-0610-000-3140</t>
  </si>
  <si>
    <t xml:space="preserve">    HMS-ESL-SUPPLIES</t>
  </si>
  <si>
    <t>10-225-21-2190-0610-000-0000</t>
  </si>
  <si>
    <t>10.219-10.06</t>
  </si>
  <si>
    <t>10-225-22-2213-0581-000-0000</t>
  </si>
  <si>
    <t xml:space="preserve">    HMS-STF DEV-TRVL/W</t>
  </si>
  <si>
    <t xml:space="preserve">    KSHOPS</t>
  </si>
  <si>
    <t>10-225-22-2213-0582-000-0000</t>
  </si>
  <si>
    <t xml:space="preserve">    HMS-INSTR-OUT-STAT</t>
  </si>
  <si>
    <t xml:space="preserve">    E TRVL/WKSHOPS</t>
  </si>
  <si>
    <t>10-225-22-2222-0610-000-0000</t>
  </si>
  <si>
    <t xml:space="preserve">    HMS-LIBR/MEDIA-SUP</t>
  </si>
  <si>
    <t xml:space="preserve">    PL</t>
  </si>
  <si>
    <t>10.2222-10.06</t>
  </si>
  <si>
    <t>10-225-22-2222-0640-000-0000</t>
  </si>
  <si>
    <t xml:space="preserve">    HMS-LIBR/MEDIA-BOO</t>
  </si>
  <si>
    <t xml:space="preserve">    KS</t>
  </si>
  <si>
    <t>10-225-22-2222-0643-000-0000</t>
  </si>
  <si>
    <t xml:space="preserve">    IO</t>
  </si>
  <si>
    <t>10-225-22-2222-0735-000-0000</t>
  </si>
  <si>
    <t xml:space="preserve">    HMS-LIBR/MED-EQUIP</t>
  </si>
  <si>
    <t xml:space="preserve">    &lt;</t>
  </si>
  <si>
    <t>10.2222-10.07</t>
  </si>
  <si>
    <t>10-225-24-2410-0120-506-0000</t>
  </si>
  <si>
    <t xml:space="preserve">    HMS-SECRETARY SUB-</t>
  </si>
  <si>
    <t xml:space="preserve">    SALARY</t>
  </si>
  <si>
    <t>10-225-24-2410-0532-000-0000</t>
  </si>
  <si>
    <t xml:space="preserve">    HMS-ADMIN-POSTAGE </t>
  </si>
  <si>
    <t xml:space="preserve">    MACH RENTAL</t>
  </si>
  <si>
    <t>10-225-24-2410-0550-000-0000</t>
  </si>
  <si>
    <t xml:space="preserve">    HMS-ADMIN-PRINTING</t>
  </si>
  <si>
    <t>10-225-24-2410-0581-000-0000</t>
  </si>
  <si>
    <t xml:space="preserve">    HMS-SCH ADMIN-TRVL</t>
  </si>
  <si>
    <t xml:space="preserve">    /WKSHOPS</t>
  </si>
  <si>
    <t>10-225-24-2410-0583-000-0000</t>
  </si>
  <si>
    <t xml:space="preserve">    HMS-SCH ADMIN-MILE</t>
  </si>
  <si>
    <t>10-225-24-2410-0610-000-0000</t>
  </si>
  <si>
    <t xml:space="preserve">    HMS-SCH ADMIN-SUPP</t>
  </si>
  <si>
    <t>10-225-24-2410-0643-000-0000</t>
  </si>
  <si>
    <t xml:space="preserve">    HMS-SCH ADMIN-PERI</t>
  </si>
  <si>
    <t xml:space="preserve">    ODICALS</t>
  </si>
  <si>
    <t>10-225-24-2410-0650-000-0000</t>
  </si>
  <si>
    <t xml:space="preserve">    HMS-SCH ADMIN-SOFT</t>
  </si>
  <si>
    <t xml:space="preserve">    WARE/ELEC MEDIA</t>
  </si>
  <si>
    <t>10-225-24-2410-0733-000-0000</t>
  </si>
  <si>
    <t xml:space="preserve">    HMS-SCH ADMIN-FURN</t>
  </si>
  <si>
    <t>10-225-24-2410-0734-000-0000</t>
  </si>
  <si>
    <t xml:space="preserve">    HMS-SCH ADMIN-TECH</t>
  </si>
  <si>
    <t>10-225-24-2410-0852-000-0000</t>
  </si>
  <si>
    <t xml:space="preserve">    HMS-INTER DEPT CHA</t>
  </si>
  <si>
    <t xml:space="preserve">    RGES</t>
  </si>
  <si>
    <t>10-225-24-2410-0853-000-0000</t>
  </si>
  <si>
    <t xml:space="preserve">    HSM-ADMIN-IT CHARG</t>
  </si>
  <si>
    <t xml:space="preserve">    EBACK</t>
  </si>
  <si>
    <t>10-225-75-0020-0581-000-0000</t>
  </si>
  <si>
    <t xml:space="preserve">    HMS-IB-TRAVEL/WORK</t>
  </si>
  <si>
    <t xml:space="preserve">    SH</t>
  </si>
  <si>
    <t>10-225-75-0020-0610-000-0000</t>
  </si>
  <si>
    <t xml:space="preserve">    HMS-IB-SUPPLIES</t>
  </si>
  <si>
    <t>10-225-75-0020-0640-000-0000</t>
  </si>
  <si>
    <t xml:space="preserve">    HMS-IB-BOOKS</t>
  </si>
  <si>
    <t>10-225-75-0020-0810-000-0000</t>
  </si>
  <si>
    <t xml:space="preserve">    HMS-IB-DUES &amp; FEES</t>
  </si>
  <si>
    <t>10-225-75-2213-0581-000-0000</t>
  </si>
  <si>
    <t xml:space="preserve">    SHOPS</t>
  </si>
  <si>
    <t>10-225-75-2213-0582-000-0000</t>
  </si>
  <si>
    <t xml:space="preserve">    HMS-IB O/S TRAVEL/</t>
  </si>
  <si>
    <t>10-225-90-9000-0610-000-0000</t>
  </si>
  <si>
    <t xml:space="preserve">    HMS-CONTINGENCY-CL</t>
  </si>
  <si>
    <t>10-225-90-0020-0610-000-0000</t>
  </si>
  <si>
    <t xml:space="preserve">    ASS SUPP</t>
  </si>
  <si>
    <t>10-225-90-9000-0840-000-0000</t>
  </si>
  <si>
    <t xml:space="preserve">    HMS-CONTINGENCY</t>
  </si>
  <si>
    <t>10-225-90-0020-0840-000-0000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</si>
</sst>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409]mmmm\ d\,\ yyyy;@"/>
    <numFmt numFmtId="165" formatCode="_(* #,##0_);_(* \(#,##0\);_(* &quot;-&quot;??_);_(@_)"/>
    <numFmt numFmtId="166" formatCode="_(* #,##0.0%_);_(* \(#,##0.0%\);_(* &quot;-&quot;??_);_(@_)"/>
  </numFmts>
  <fonts count="34" x14ac:knownFonts="1">
    <font>
      <sz val="10"/>
      <color theme="1"/>
      <name val="Arial"/>
      <family val="2"/>
    </font>
    <font>
      <sz val="10"/>
      <color theme="1"/>
      <name val="Times New Roman"/>
      <family val="2"/>
    </font>
    <font>
      <sz val="10"/>
      <name val="Arial"/>
      <family val="2"/>
    </font>
    <font>
      <b/>
      <sz val="10"/>
      <name val="Arial"/>
      <family val="2"/>
    </font>
    <font>
      <sz val="10"/>
      <color theme="1"/>
      <name val="Arial"/>
      <family val="2"/>
    </font>
    <font>
      <i/>
      <sz val="10"/>
      <name val="Arial"/>
      <family val="2"/>
    </font>
    <font>
      <sz val="10"/>
      <color theme="0" tint="-0.499984740745262"/>
      <name val="Arial"/>
      <family val="2"/>
    </font>
    <font>
      <b/>
      <sz val="10"/>
      <color rgb="FF0000FF"/>
      <name val="Arial"/>
      <family val="2"/>
    </font>
    <font>
      <sz val="7"/>
      <color rgb="FF0000FF"/>
      <name val="Small Fonts"/>
      <family val="2"/>
    </font>
    <font>
      <b/>
      <sz val="10"/>
      <color indexed="57"/>
      <name val="Arial"/>
      <family val="2"/>
    </font>
    <font>
      <sz val="10"/>
      <color rgb="FF008000"/>
      <name val="Arial"/>
      <family val="2"/>
    </font>
    <font>
      <u val="singleAccounting"/>
      <sz val="10"/>
      <name val="Arial"/>
      <family val="2"/>
    </font>
    <font>
      <sz val="2.5"/>
      <name val="Small Fonts"/>
      <family val="2"/>
    </font>
    <font>
      <b/>
      <sz val="10"/>
      <color theme="1"/>
      <name val="Arial"/>
      <family val="2"/>
    </font>
    <font>
      <sz val="10"/>
      <color rgb="FF0000FF"/>
      <name val="Arial"/>
      <family val="2"/>
    </font>
    <font>
      <sz val="2.5"/>
      <color theme="0" tint="-0.499984740745262"/>
      <name val="Small Fonts"/>
      <family val="2"/>
    </font>
    <font>
      <sz val="10"/>
      <color rgb="FF339966"/>
      <name val="Arial"/>
      <family val="2"/>
    </font>
    <font>
      <sz val="7"/>
      <color rgb="FF339966"/>
      <name val="Small Fonts"/>
      <family val="2"/>
    </font>
    <font>
      <sz val="6"/>
      <color theme="1"/>
      <name val="Small Fonts"/>
      <family val="2"/>
    </font>
    <font>
      <sz val="2.5"/>
      <color theme="1"/>
      <name val="Small Fonts"/>
      <family val="2"/>
    </font>
    <font>
      <sz val="7"/>
      <color rgb="FFC00000"/>
      <name val="Small Fonts"/>
      <family val="2"/>
    </font>
    <font>
      <sz val="11"/>
      <color theme="1"/>
      <name val="Calibri"/>
      <family val="2"/>
      <scheme val="minor"/>
    </font>
    <font>
      <b/>
      <sz val="10"/>
      <color rgb="FF7030A0"/>
      <name val="Arial"/>
      <family val="2"/>
    </font>
    <font>
      <sz val="10"/>
      <color rgb="FF7030A0"/>
      <name val="Arial"/>
      <family val="2"/>
    </font>
    <font>
      <i/>
      <u/>
      <sz val="10"/>
      <color rgb="FF7030A0"/>
      <name val="Arial"/>
      <family val="2"/>
    </font>
    <font>
      <b/>
      <i/>
      <sz val="10"/>
      <color rgb="FF7030A0"/>
      <name val="Arial"/>
      <family val="2"/>
    </font>
    <font>
      <i/>
      <sz val="10"/>
      <color rgb="FF7030A0"/>
      <name val="Arial"/>
      <family val="2"/>
    </font>
    <font>
      <sz val="8"/>
      <color rgb="FF7030A0"/>
      <name val="Arial"/>
      <family val="2"/>
    </font>
    <font>
      <sz val="7"/>
      <color rgb="FF7030A0"/>
      <name val="Small Fonts"/>
      <family val="2"/>
    </font>
    <font>
      <sz val="8"/>
      <name val="Arial"/>
      <family val="2"/>
    </font>
    <font>
      <sz val="7"/>
      <name val="Small Fonts"/>
      <family val="2"/>
    </font>
    <font>
      <sz val="6"/>
      <name val="Small Fonts"/>
      <family val="2"/>
    </font>
    <font>
      <i/>
      <u/>
      <sz val="10"/>
      <name val="Arial"/>
      <family val="2"/>
    </font>
    <font>
      <b/>
      <i/>
      <sz val="10"/>
      <name val="Arial"/>
      <family val="2"/>
    </font>
  </fonts>
  <fills count="9">
    <fill>
      <patternFill patternType="none"/>
    </fill>
    <fill>
      <patternFill patternType="gray125"/>
    </fill>
    <fill>
      <patternFill patternType="solid">
        <fgColor rgb="FFC00000"/>
        <bgColor indexed="64"/>
      </patternFill>
    </fill>
    <fill>
      <patternFill patternType="solid">
        <fgColor rgb="FFFFFFFF"/>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dotted">
        <color auto="1"/>
      </bottom>
      <diagonal/>
    </border>
    <border>
      <left/>
      <right style="thin">
        <color indexed="64"/>
      </right>
      <top/>
      <bottom style="dotted">
        <color indexed="64"/>
      </bottom>
      <diagonal/>
    </border>
    <border>
      <left style="thin">
        <color indexed="64"/>
      </left>
      <right/>
      <top/>
      <bottom style="dotted">
        <color auto="1"/>
      </bottom>
      <diagonal/>
    </border>
    <border>
      <left style="thin">
        <color indexed="64"/>
      </left>
      <right style="thin">
        <color indexed="64"/>
      </right>
      <top/>
      <bottom style="dotted">
        <color indexed="64"/>
      </bottom>
      <diagonal/>
    </border>
  </borders>
  <cellStyleXfs count="10">
    <xf numFmtId="0" fontId="0" fillId="0" borderId="0"/>
    <xf numFmtId="43" fontId="4" fillId="0" borderId="0" applyFont="0" applyFill="0" applyBorder="0" applyAlignment="0" applyProtection="0"/>
    <xf numFmtId="0" fontId="2" fillId="0" borderId="0"/>
    <xf numFmtId="43" fontId="2"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xf numFmtId="0" fontId="1" fillId="0" borderId="0"/>
    <xf numFmtId="9" fontId="2" fillId="0" borderId="0" applyFont="0" applyFill="0" applyBorder="0" applyAlignment="0" applyProtection="0"/>
  </cellStyleXfs>
  <cellXfs count="138">
    <xf numFmtId="0" fontId="0" fillId="0" borderId="0" xfId="0"/>
    <xf numFmtId="0" fontId="3" fillId="0" borderId="0" xfId="2" applyFont="1"/>
    <xf numFmtId="0" fontId="2" fillId="0" borderId="0" xfId="2"/>
    <xf numFmtId="0" fontId="2" fillId="2" borderId="0" xfId="2" applyFill="1"/>
    <xf numFmtId="0" fontId="2" fillId="0" borderId="0" xfId="2" applyFill="1"/>
    <xf numFmtId="0" fontId="6" fillId="4" borderId="0" xfId="0" applyFont="1" applyFill="1"/>
    <xf numFmtId="0" fontId="3" fillId="0" borderId="0" xfId="2" quotePrefix="1" applyFont="1" applyAlignment="1">
      <alignment horizontal="left"/>
    </xf>
    <xf numFmtId="164" fontId="7" fillId="0" borderId="0" xfId="2" applyNumberFormat="1" applyFont="1" applyAlignment="1">
      <alignment horizontal="left"/>
    </xf>
    <xf numFmtId="164" fontId="7" fillId="2" borderId="0" xfId="2" applyNumberFormat="1" applyFont="1" applyFill="1" applyAlignment="1">
      <alignment horizontal="left"/>
    </xf>
    <xf numFmtId="164" fontId="7" fillId="0" borderId="0" xfId="2" applyNumberFormat="1" applyFont="1" applyFill="1" applyAlignment="1">
      <alignment horizontal="left"/>
    </xf>
    <xf numFmtId="164" fontId="3" fillId="0" borderId="0" xfId="2" applyNumberFormat="1" applyFont="1" applyAlignment="1">
      <alignment horizontal="left"/>
    </xf>
    <xf numFmtId="0" fontId="2" fillId="0" borderId="0" xfId="2" applyAlignment="1">
      <alignment horizontal="center"/>
    </xf>
    <xf numFmtId="164" fontId="9" fillId="0" borderId="0" xfId="2" applyNumberFormat="1" applyFont="1" applyAlignment="1">
      <alignment horizontal="left"/>
    </xf>
    <xf numFmtId="0" fontId="2" fillId="0" borderId="0" xfId="2" quotePrefix="1" applyAlignment="1">
      <alignment horizontal="right"/>
    </xf>
    <xf numFmtId="0" fontId="11" fillId="0" borderId="0" xfId="2" quotePrefix="1" applyFont="1" applyAlignment="1">
      <alignment horizontal="center"/>
    </xf>
    <xf numFmtId="0" fontId="11" fillId="0" borderId="0" xfId="2" applyFont="1" applyAlignment="1">
      <alignment horizontal="center"/>
    </xf>
    <xf numFmtId="0" fontId="2" fillId="0" borderId="0" xfId="2" applyAlignment="1">
      <alignment horizontal="right"/>
    </xf>
    <xf numFmtId="0" fontId="12" fillId="0" borderId="0" xfId="2" quotePrefix="1" applyFont="1" applyAlignment="1">
      <alignment horizontal="left"/>
    </xf>
    <xf numFmtId="0" fontId="12" fillId="0" borderId="0" xfId="2" applyFont="1" applyAlignment="1">
      <alignment horizontal="center"/>
    </xf>
    <xf numFmtId="0" fontId="13" fillId="0" borderId="2" xfId="0" applyFont="1" applyBorder="1"/>
    <xf numFmtId="0" fontId="0" fillId="0" borderId="2" xfId="0" applyBorder="1"/>
    <xf numFmtId="0" fontId="10" fillId="0" borderId="0" xfId="2" applyFont="1"/>
    <xf numFmtId="0" fontId="15" fillId="5" borderId="0" xfId="0" applyFont="1" applyFill="1" applyBorder="1"/>
    <xf numFmtId="165" fontId="2" fillId="0" borderId="8" xfId="2" applyNumberFormat="1" applyFont="1" applyBorder="1"/>
    <xf numFmtId="165" fontId="2" fillId="0" borderId="7" xfId="2" applyNumberFormat="1" applyFont="1" applyBorder="1"/>
    <xf numFmtId="165" fontId="2" fillId="0" borderId="9" xfId="2" applyNumberFormat="1" applyFont="1" applyBorder="1"/>
    <xf numFmtId="165" fontId="2" fillId="0" borderId="10" xfId="2" applyNumberFormat="1" applyFont="1" applyBorder="1"/>
    <xf numFmtId="166" fontId="2" fillId="0" borderId="0" xfId="1" applyNumberFormat="1" applyFont="1" applyFill="1"/>
    <xf numFmtId="166" fontId="2" fillId="0" borderId="4" xfId="1" applyNumberFormat="1" applyFont="1" applyFill="1" applyBorder="1"/>
    <xf numFmtId="166" fontId="2" fillId="0" borderId="5" xfId="1" applyNumberFormat="1" applyFont="1" applyFill="1" applyBorder="1"/>
    <xf numFmtId="166" fontId="2" fillId="0" borderId="6" xfId="1" applyNumberFormat="1" applyFont="1" applyFill="1" applyBorder="1"/>
    <xf numFmtId="0" fontId="16" fillId="0" borderId="0" xfId="0" quotePrefix="1" applyFont="1" applyFill="1" applyBorder="1" applyAlignment="1">
      <alignment horizontal="center"/>
    </xf>
    <xf numFmtId="165" fontId="0" fillId="0" borderId="0" xfId="0" applyNumberFormat="1"/>
    <xf numFmtId="0" fontId="17" fillId="0" borderId="4" xfId="2" applyFont="1" applyBorder="1" applyAlignment="1">
      <alignment horizontal="right"/>
    </xf>
    <xf numFmtId="165" fontId="0" fillId="0" borderId="0" xfId="0" applyNumberFormat="1" applyBorder="1"/>
    <xf numFmtId="165" fontId="0" fillId="0" borderId="1" xfId="0" applyNumberFormat="1" applyBorder="1"/>
    <xf numFmtId="165" fontId="0" fillId="0" borderId="0" xfId="0" applyNumberFormat="1" applyAlignment="1">
      <alignment horizontal="right"/>
    </xf>
    <xf numFmtId="0" fontId="0" fillId="0" borderId="11" xfId="0" applyBorder="1"/>
    <xf numFmtId="0" fontId="17" fillId="0" borderId="3" xfId="2" applyFont="1" applyBorder="1" applyAlignment="1">
      <alignment horizontal="right"/>
    </xf>
    <xf numFmtId="165" fontId="0" fillId="0" borderId="11" xfId="1" applyNumberFormat="1" applyFont="1" applyBorder="1"/>
    <xf numFmtId="165" fontId="2" fillId="0" borderId="12" xfId="2" applyNumberFormat="1" applyBorder="1"/>
    <xf numFmtId="165" fontId="0" fillId="0" borderId="12" xfId="1" applyNumberFormat="1" applyFont="1" applyBorder="1"/>
    <xf numFmtId="165" fontId="0" fillId="0" borderId="3" xfId="1" applyNumberFormat="1" applyFont="1" applyBorder="1"/>
    <xf numFmtId="165" fontId="2" fillId="0" borderId="3" xfId="2" applyNumberFormat="1" applyBorder="1"/>
    <xf numFmtId="165" fontId="2" fillId="0" borderId="13" xfId="2" applyNumberFormat="1" applyBorder="1"/>
    <xf numFmtId="165" fontId="2" fillId="0" borderId="13" xfId="2" applyNumberFormat="1" applyFont="1" applyBorder="1"/>
    <xf numFmtId="165" fontId="2" fillId="0" borderId="5" xfId="2" applyNumberFormat="1" applyBorder="1"/>
    <xf numFmtId="165" fontId="0" fillId="0" borderId="5" xfId="0" applyNumberFormat="1" applyBorder="1"/>
    <xf numFmtId="165" fontId="0" fillId="0" borderId="4" xfId="0" applyNumberFormat="1" applyBorder="1"/>
    <xf numFmtId="165" fontId="2" fillId="0" borderId="4" xfId="2" applyNumberFormat="1" applyBorder="1"/>
    <xf numFmtId="165" fontId="2" fillId="0" borderId="6" xfId="2" applyNumberFormat="1" applyBorder="1"/>
    <xf numFmtId="165" fontId="2" fillId="0" borderId="6" xfId="2" applyNumberFormat="1" applyFont="1" applyBorder="1"/>
    <xf numFmtId="0" fontId="15" fillId="5" borderId="0" xfId="0" applyFont="1" applyFill="1"/>
    <xf numFmtId="0" fontId="15" fillId="5" borderId="4" xfId="0" applyFont="1" applyFill="1" applyBorder="1"/>
    <xf numFmtId="165" fontId="0" fillId="0" borderId="0" xfId="1" applyNumberFormat="1" applyFont="1" applyBorder="1"/>
    <xf numFmtId="165" fontId="18" fillId="0" borderId="0" xfId="1" applyNumberFormat="1" applyFont="1" applyBorder="1"/>
    <xf numFmtId="165" fontId="18" fillId="0" borderId="6" xfId="1" applyNumberFormat="1" applyFont="1" applyBorder="1"/>
    <xf numFmtId="43" fontId="19" fillId="0" borderId="6" xfId="1" applyFont="1" applyBorder="1"/>
    <xf numFmtId="0" fontId="20" fillId="0" borderId="0" xfId="0" quotePrefix="1" applyFont="1" applyFill="1" applyAlignment="1">
      <alignment horizontal="left"/>
    </xf>
    <xf numFmtId="165" fontId="0" fillId="0" borderId="14" xfId="1" applyNumberFormat="1" applyFont="1" applyBorder="1"/>
    <xf numFmtId="165" fontId="18" fillId="0" borderId="16" xfId="1" applyNumberFormat="1" applyFont="1" applyBorder="1"/>
    <xf numFmtId="165" fontId="18" fillId="0" borderId="14" xfId="1" applyNumberFormat="1" applyFont="1" applyBorder="1"/>
    <xf numFmtId="165" fontId="18" fillId="0" borderId="17" xfId="1" applyNumberFormat="1" applyFont="1" applyBorder="1"/>
    <xf numFmtId="43" fontId="19" fillId="0" borderId="17" xfId="1" applyFont="1" applyBorder="1"/>
    <xf numFmtId="165" fontId="0" fillId="0" borderId="0" xfId="1" applyNumberFormat="1" applyFont="1"/>
    <xf numFmtId="9" fontId="23" fillId="0" borderId="0" xfId="2" applyNumberFormat="1" applyFont="1" applyAlignment="1">
      <alignment horizontal="right"/>
    </xf>
    <xf numFmtId="164" fontId="22" fillId="0" borderId="0" xfId="2" applyNumberFormat="1" applyFont="1" applyAlignment="1">
      <alignment horizontal="left"/>
    </xf>
    <xf numFmtId="0" fontId="23" fillId="0" borderId="3" xfId="2" applyFont="1" applyBorder="1" applyAlignment="1">
      <alignment horizontal="right"/>
    </xf>
    <xf numFmtId="0" fontId="23" fillId="0" borderId="0" xfId="2" applyFont="1"/>
    <xf numFmtId="165" fontId="23" fillId="0" borderId="0" xfId="1" applyNumberFormat="1" applyFont="1"/>
    <xf numFmtId="0" fontId="23" fillId="0" borderId="4" xfId="2" applyFont="1" applyBorder="1"/>
    <xf numFmtId="165" fontId="23" fillId="0" borderId="5" xfId="2" applyNumberFormat="1" applyFont="1" applyBorder="1"/>
    <xf numFmtId="165" fontId="23" fillId="0" borderId="5" xfId="1" applyNumberFormat="1" applyFont="1" applyBorder="1"/>
    <xf numFmtId="165" fontId="23" fillId="0" borderId="4" xfId="1" applyNumberFormat="1" applyFont="1" applyBorder="1"/>
    <xf numFmtId="165" fontId="23" fillId="0" borderId="0" xfId="2" applyNumberFormat="1" applyFont="1"/>
    <xf numFmtId="165" fontId="23" fillId="0" borderId="6" xfId="2" applyNumberFormat="1" applyFont="1" applyBorder="1"/>
    <xf numFmtId="0" fontId="23" fillId="0" borderId="4" xfId="2" applyFont="1" applyBorder="1" applyAlignment="1">
      <alignment horizontal="right"/>
    </xf>
    <xf numFmtId="0" fontId="24" fillId="0" borderId="0" xfId="2" applyFont="1"/>
    <xf numFmtId="0" fontId="25" fillId="0" borderId="0" xfId="2" quotePrefix="1" applyFont="1" applyAlignment="1">
      <alignment horizontal="center"/>
    </xf>
    <xf numFmtId="0" fontId="26" fillId="0" borderId="0" xfId="2" applyFont="1" applyAlignment="1"/>
    <xf numFmtId="0" fontId="27" fillId="0" borderId="7" xfId="2" quotePrefix="1" applyFont="1" applyBorder="1" applyAlignment="1">
      <alignment horizontal="right"/>
    </xf>
    <xf numFmtId="0" fontId="27" fillId="0" borderId="4" xfId="2" applyFont="1" applyBorder="1" applyAlignment="1">
      <alignment horizontal="right"/>
    </xf>
    <xf numFmtId="165" fontId="23" fillId="0" borderId="0" xfId="1" applyNumberFormat="1" applyFont="1" applyBorder="1"/>
    <xf numFmtId="165" fontId="23" fillId="0" borderId="14" xfId="1" applyNumberFormat="1" applyFont="1" applyBorder="1"/>
    <xf numFmtId="165" fontId="23" fillId="0" borderId="15" xfId="1" applyNumberFormat="1" applyFont="1" applyBorder="1"/>
    <xf numFmtId="165" fontId="23" fillId="0" borderId="16" xfId="1" applyNumberFormat="1" applyFont="1" applyBorder="1"/>
    <xf numFmtId="43" fontId="23" fillId="0" borderId="0" xfId="1" applyNumberFormat="1" applyFont="1" applyBorder="1"/>
    <xf numFmtId="43" fontId="23" fillId="0" borderId="14" xfId="1" applyNumberFormat="1" applyFont="1" applyBorder="1"/>
    <xf numFmtId="0" fontId="27" fillId="3" borderId="0" xfId="0" applyFont="1" applyFill="1" applyBorder="1"/>
    <xf numFmtId="0" fontId="23" fillId="0" borderId="0" xfId="0" applyFont="1" applyBorder="1"/>
    <xf numFmtId="0" fontId="28" fillId="0" borderId="4" xfId="2" applyFont="1" applyBorder="1" applyAlignment="1">
      <alignment horizontal="right"/>
    </xf>
    <xf numFmtId="0" fontId="23" fillId="0" borderId="0" xfId="0" applyFont="1"/>
    <xf numFmtId="0" fontId="27" fillId="3" borderId="14" xfId="0" applyFont="1" applyFill="1" applyBorder="1"/>
    <xf numFmtId="0" fontId="23" fillId="0" borderId="14" xfId="0" applyFont="1" applyBorder="1"/>
    <xf numFmtId="0" fontId="28" fillId="0" borderId="15" xfId="2" applyFont="1" applyBorder="1" applyAlignment="1">
      <alignment horizontal="right"/>
    </xf>
    <xf numFmtId="0" fontId="14" fillId="6" borderId="14" xfId="0" applyFont="1" applyFill="1" applyBorder="1"/>
    <xf numFmtId="0" fontId="8" fillId="6" borderId="15" xfId="2" applyFont="1" applyFill="1" applyBorder="1" applyAlignment="1">
      <alignment horizontal="right"/>
    </xf>
    <xf numFmtId="0" fontId="20" fillId="0" borderId="14" xfId="0" quotePrefix="1" applyFont="1" applyFill="1" applyBorder="1" applyAlignment="1">
      <alignment horizontal="left"/>
    </xf>
    <xf numFmtId="165" fontId="14" fillId="6" borderId="14" xfId="1" applyNumberFormat="1" applyFont="1" applyFill="1" applyBorder="1"/>
    <xf numFmtId="165" fontId="14" fillId="6" borderId="15" xfId="1" applyNumberFormat="1" applyFont="1" applyFill="1" applyBorder="1"/>
    <xf numFmtId="165" fontId="14" fillId="6" borderId="16" xfId="1" applyNumberFormat="1" applyFont="1" applyFill="1" applyBorder="1"/>
    <xf numFmtId="0" fontId="29" fillId="3" borderId="0" xfId="0" applyFont="1" applyFill="1" applyBorder="1"/>
    <xf numFmtId="0" fontId="2" fillId="0" borderId="0" xfId="0" applyFont="1" applyBorder="1"/>
    <xf numFmtId="0" fontId="30" fillId="0" borderId="4" xfId="2" applyFont="1" applyBorder="1" applyAlignment="1">
      <alignment horizontal="right"/>
    </xf>
    <xf numFmtId="0" fontId="2" fillId="0" borderId="0" xfId="0" applyFont="1"/>
    <xf numFmtId="165" fontId="2" fillId="0" borderId="0" xfId="1" applyNumberFormat="1" applyFont="1" applyBorder="1"/>
    <xf numFmtId="165" fontId="2" fillId="0" borderId="4" xfId="1" applyNumberFormat="1" applyFont="1" applyBorder="1"/>
    <xf numFmtId="165" fontId="31" fillId="0" borderId="0" xfId="1" applyNumberFormat="1" applyFont="1" applyBorder="1"/>
    <xf numFmtId="165" fontId="2" fillId="0" borderId="5" xfId="1" applyNumberFormat="1" applyFont="1" applyBorder="1"/>
    <xf numFmtId="165" fontId="31" fillId="0" borderId="6" xfId="1" applyNumberFormat="1" applyFont="1" applyBorder="1"/>
    <xf numFmtId="43" fontId="12" fillId="0" borderId="6" xfId="1" applyFont="1" applyBorder="1"/>
    <xf numFmtId="0" fontId="30" fillId="0" borderId="0" xfId="0" quotePrefix="1" applyFont="1" applyFill="1" applyAlignment="1">
      <alignment horizontal="left"/>
    </xf>
    <xf numFmtId="0" fontId="32" fillId="0" borderId="0" xfId="2" applyFont="1"/>
    <xf numFmtId="0" fontId="33" fillId="0" borderId="0" xfId="2" quotePrefix="1" applyFont="1" applyAlignment="1">
      <alignment horizontal="center"/>
    </xf>
    <xf numFmtId="0" fontId="5" fillId="0" borderId="0" xfId="2" applyFont="1" applyAlignment="1"/>
    <xf numFmtId="0" fontId="2" fillId="0" borderId="0" xfId="2" applyFont="1"/>
    <xf numFmtId="0" fontId="2" fillId="0" borderId="3" xfId="2" applyFont="1" applyBorder="1" applyAlignment="1">
      <alignment horizontal="right"/>
    </xf>
    <xf numFmtId="0" fontId="2" fillId="0" borderId="4" xfId="2" applyFont="1" applyBorder="1" applyAlignment="1">
      <alignment horizontal="right"/>
    </xf>
    <xf numFmtId="165" fontId="2" fillId="0" borderId="0" xfId="1" applyNumberFormat="1" applyFont="1"/>
    <xf numFmtId="0" fontId="2" fillId="0" borderId="4" xfId="2" applyFont="1" applyBorder="1"/>
    <xf numFmtId="165" fontId="2" fillId="0" borderId="5" xfId="2" applyNumberFormat="1" applyFont="1" applyBorder="1"/>
    <xf numFmtId="165" fontId="2" fillId="0" borderId="0" xfId="2" applyNumberFormat="1" applyFont="1"/>
    <xf numFmtId="9" fontId="2" fillId="0" borderId="0" xfId="2" applyNumberFormat="1" applyFont="1" applyAlignment="1">
      <alignment horizontal="right"/>
    </xf>
    <xf numFmtId="0" fontId="29" fillId="7" borderId="7" xfId="2" applyFont="1" applyFill="1" applyBorder="1" applyAlignment="1">
      <alignment horizontal="right"/>
    </xf>
    <xf numFmtId="0" fontId="10" fillId="7" borderId="0" xfId="2" applyFont="1" applyFill="1"/>
    <xf numFmtId="165" fontId="2" fillId="7" borderId="8" xfId="2" applyNumberFormat="1" applyFont="1" applyFill="1" applyBorder="1"/>
    <xf numFmtId="165" fontId="2" fillId="7" borderId="9" xfId="2" applyNumberFormat="1" applyFont="1" applyFill="1" applyBorder="1"/>
    <xf numFmtId="165" fontId="2" fillId="7" borderId="10" xfId="2" applyNumberFormat="1" applyFont="1" applyFill="1" applyBorder="1"/>
    <xf numFmtId="165" fontId="31" fillId="0" borderId="5" xfId="1" applyNumberFormat="1" applyFont="1" applyBorder="1"/>
    <xf numFmtId="0" fontId="3" fillId="8" borderId="0" xfId="2" applyFont="1" applyFill="1"/>
    <xf numFmtId="0" fontId="2" fillId="8" borderId="0" xfId="2" applyFill="1"/>
    <xf numFmtId="165" fontId="2" fillId="8" borderId="10" xfId="2" applyNumberFormat="1" applyFont="1" applyFill="1" applyBorder="1"/>
    <xf numFmtId="43" fontId="14" fillId="8" borderId="0" xfId="1" applyFont="1" applyFill="1"/>
    <xf numFmtId="0" fontId="29" fillId="3" borderId="14" xfId="0" applyFont="1" applyFill="1" applyBorder="1"/>
    <xf numFmtId="165" fontId="7" fillId="6" borderId="14" xfId="1" applyNumberFormat="1" applyFont="1" applyFill="1" applyBorder="1"/>
    <xf numFmtId="164" fontId="3" fillId="0" borderId="0" xfId="2" applyNumberFormat="1" applyFont="1" applyAlignment="1">
      <alignment horizontal="left"/>
    </xf>
    <xf numFmtId="0" fontId="2" fillId="0" borderId="1" xfId="2" quotePrefix="1" applyBorder="1" applyAlignment="1">
      <alignment horizontal="center"/>
    </xf>
    <xf numFmtId="0" fontId="2" fillId="0" borderId="1" xfId="2" applyBorder="1" applyAlignment="1">
      <alignment horizontal="center"/>
    </xf>
  </cellXfs>
  <cellStyles count="10">
    <cellStyle name="Comma" xfId="1" builtinId="3"/>
    <cellStyle name="Comma 2" xfId="3"/>
    <cellStyle name="Comma 3" xfId="4"/>
    <cellStyle name="Comma 4" xfId="5"/>
    <cellStyle name="Comma 5" xfId="6"/>
    <cellStyle name="Normal" xfId="0" builtinId="0"/>
    <cellStyle name="Normal 2" xfId="2"/>
    <cellStyle name="Normal 3" xfId="7"/>
    <cellStyle name="Normal 4" xfId="8"/>
    <cellStyle name="Percent 2" xfId="9"/>
  </cellStyles>
  <dxfs count="232">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00FF"/>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38099</xdr:colOff>
      <xdr:row>0</xdr:row>
      <xdr:rowOff>0</xdr:rowOff>
    </xdr:from>
    <xdr:to>
      <xdr:col>22</xdr:col>
      <xdr:colOff>889000</xdr:colOff>
      <xdr:row>5</xdr:row>
      <xdr:rowOff>9970</xdr:rowOff>
    </xdr:to>
    <xdr:pic>
      <xdr:nvPicPr>
        <xdr:cNvPr id="2" name="Picture 1" descr="Logo.bmp"/>
        <xdr:cNvPicPr>
          <a:picLocks noChangeAspect="1"/>
        </xdr:cNvPicPr>
      </xdr:nvPicPr>
      <xdr:blipFill>
        <a:blip xmlns:r="http://schemas.openxmlformats.org/officeDocument/2006/relationships" r:embed="rId1" cstate="print"/>
        <a:stretch>
          <a:fillRect/>
        </a:stretch>
      </xdr:blipFill>
      <xdr:spPr>
        <a:xfrm>
          <a:off x="12068174" y="0"/>
          <a:ext cx="850901" cy="8195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2009-10\201005\FSD49-0910TB-201005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1-1"/>
      <sheetName val="V1-2"/>
      <sheetName val="FinStmts"/>
      <sheetName val="FinCats"/>
      <sheetName val="MRpts"/>
      <sheetName val="Grants"/>
      <sheetName val="MSD"/>
      <sheetName val="MSDC"/>
      <sheetName val="MPD"/>
      <sheetName val="FinExp"/>
      <sheetName val="OFND"/>
      <sheetName val="GroupAccts"/>
      <sheetName val="TrialBal"/>
      <sheetName val="CDE40"/>
      <sheetName val="FP BdSm"/>
    </sheetNames>
    <sheetDataSet>
      <sheetData sheetId="0"/>
      <sheetData sheetId="1"/>
      <sheetData sheetId="2"/>
      <sheetData sheetId="3"/>
      <sheetData sheetId="4"/>
      <sheetData sheetId="5">
        <row r="3">
          <cell r="A3" t="str">
            <v xml:space="preserve">   General Fund Expense Review</v>
          </cell>
        </row>
        <row r="4">
          <cell r="C4">
            <v>10</v>
          </cell>
        </row>
        <row r="427">
          <cell r="C427" t="str">
            <v>09/10 Bud</v>
          </cell>
        </row>
      </sheetData>
      <sheetData sheetId="6"/>
      <sheetData sheetId="7">
        <row r="14">
          <cell r="B14">
            <v>0</v>
          </cell>
        </row>
        <row r="18">
          <cell r="C18" t="str">
            <v>09/10 Act</v>
          </cell>
        </row>
        <row r="19">
          <cell r="C19" t="str">
            <v>09/10 Bud</v>
          </cell>
        </row>
        <row r="21">
          <cell r="C21" t="str">
            <v>09/10 Bud</v>
          </cell>
        </row>
        <row r="22">
          <cell r="C22" t="str">
            <v>09/10 Act</v>
          </cell>
        </row>
        <row r="24">
          <cell r="C24" t="str">
            <v>09/10 Act</v>
          </cell>
        </row>
        <row r="25">
          <cell r="C25" t="str">
            <v>09/10 Bud</v>
          </cell>
        </row>
        <row r="27">
          <cell r="C27" t="str">
            <v>09/10 Bud</v>
          </cell>
        </row>
        <row r="28">
          <cell r="C28" t="str">
            <v>09/10 Act</v>
          </cell>
        </row>
        <row r="30">
          <cell r="C30" t="str">
            <v>09/10 Act</v>
          </cell>
        </row>
        <row r="31">
          <cell r="C31" t="str">
            <v>09/10 Bud</v>
          </cell>
        </row>
        <row r="33">
          <cell r="C33" t="str">
            <v>09/10 Bud</v>
          </cell>
        </row>
        <row r="34">
          <cell r="C34" t="str">
            <v>09/10 Act</v>
          </cell>
        </row>
        <row r="36">
          <cell r="C36" t="str">
            <v>09/10 Act</v>
          </cell>
        </row>
        <row r="37">
          <cell r="C37" t="str">
            <v>09/10 Bud</v>
          </cell>
        </row>
        <row r="39">
          <cell r="C39" t="str">
            <v>09/10 Bud</v>
          </cell>
        </row>
        <row r="40">
          <cell r="C40" t="str">
            <v>09/10 Act</v>
          </cell>
        </row>
        <row r="42">
          <cell r="C42" t="str">
            <v>09/10 Act</v>
          </cell>
        </row>
        <row r="43">
          <cell r="C43" t="str">
            <v>09/10 Bud</v>
          </cell>
        </row>
        <row r="45">
          <cell r="C45" t="str">
            <v>09/10 Bud</v>
          </cell>
        </row>
        <row r="46">
          <cell r="C46" t="str">
            <v>09/10 Act</v>
          </cell>
        </row>
        <row r="48">
          <cell r="C48" t="str">
            <v>09/10 Act</v>
          </cell>
        </row>
        <row r="49">
          <cell r="C49" t="str">
            <v>09/10 Bud</v>
          </cell>
        </row>
        <row r="51">
          <cell r="C51" t="str">
            <v>09/10 Bud</v>
          </cell>
        </row>
        <row r="52">
          <cell r="C52" t="str">
            <v>09/10 Act</v>
          </cell>
        </row>
        <row r="54">
          <cell r="C54" t="str">
            <v>09/10 Act</v>
          </cell>
        </row>
        <row r="55">
          <cell r="C55" t="str">
            <v>09/10 Bud</v>
          </cell>
        </row>
        <row r="57">
          <cell r="C57" t="str">
            <v>09/10 Bud</v>
          </cell>
        </row>
        <row r="58">
          <cell r="C58" t="str">
            <v>09/10 Act</v>
          </cell>
        </row>
        <row r="60">
          <cell r="C60" t="str">
            <v>09/10 Act</v>
          </cell>
        </row>
        <row r="61">
          <cell r="C61" t="str">
            <v>09/10 Bud</v>
          </cell>
        </row>
        <row r="63">
          <cell r="C63" t="str">
            <v>09/10 Bud</v>
          </cell>
        </row>
        <row r="64">
          <cell r="C64" t="str">
            <v>09/10 Act</v>
          </cell>
        </row>
        <row r="66">
          <cell r="C66" t="str">
            <v>09/10 Act</v>
          </cell>
        </row>
        <row r="67">
          <cell r="C67" t="str">
            <v>09/10 Bud</v>
          </cell>
        </row>
        <row r="69">
          <cell r="C69" t="str">
            <v>09/10 Bud</v>
          </cell>
        </row>
        <row r="70">
          <cell r="C70" t="str">
            <v>09/10 Act</v>
          </cell>
        </row>
        <row r="72">
          <cell r="C72" t="str">
            <v>09/10 Act</v>
          </cell>
        </row>
        <row r="73">
          <cell r="C73" t="str">
            <v>09/10 Bud</v>
          </cell>
        </row>
        <row r="75">
          <cell r="C75" t="str">
            <v>09/10 Bud</v>
          </cell>
        </row>
        <row r="76">
          <cell r="C76" t="str">
            <v>09/10 Act</v>
          </cell>
        </row>
        <row r="78">
          <cell r="C78" t="str">
            <v>09/10 Act</v>
          </cell>
        </row>
        <row r="79">
          <cell r="C79" t="str">
            <v>09/10 Bud</v>
          </cell>
        </row>
        <row r="81">
          <cell r="C81" t="str">
            <v>09/10 Bud</v>
          </cell>
        </row>
        <row r="82">
          <cell r="C82" t="str">
            <v>09/10 Act</v>
          </cell>
        </row>
        <row r="84">
          <cell r="C84" t="str">
            <v>09/10 Act</v>
          </cell>
        </row>
        <row r="85">
          <cell r="C85" t="str">
            <v>09/10 Bud</v>
          </cell>
        </row>
        <row r="87">
          <cell r="C87" t="str">
            <v>09/10 Bud</v>
          </cell>
        </row>
        <row r="88">
          <cell r="C88" t="str">
            <v>09/10 Act</v>
          </cell>
        </row>
        <row r="90">
          <cell r="C90" t="str">
            <v>09/10 Act</v>
          </cell>
        </row>
        <row r="91">
          <cell r="C91" t="str">
            <v>09/10 Bud</v>
          </cell>
        </row>
        <row r="93">
          <cell r="C93" t="str">
            <v>09/10 Bud</v>
          </cell>
        </row>
        <row r="94">
          <cell r="C94" t="str">
            <v>09/10 Act</v>
          </cell>
        </row>
        <row r="96">
          <cell r="C96" t="str">
            <v>09/10 Act</v>
          </cell>
        </row>
        <row r="97">
          <cell r="C97" t="str">
            <v>09/10 Bud</v>
          </cell>
        </row>
        <row r="99">
          <cell r="C99" t="str">
            <v>09/10 Bud</v>
          </cell>
        </row>
        <row r="100">
          <cell r="C100" t="str">
            <v>09/10 Act</v>
          </cell>
        </row>
        <row r="102">
          <cell r="C102" t="str">
            <v>09/10 Act</v>
          </cell>
        </row>
        <row r="103">
          <cell r="C103" t="str">
            <v>09/10 Bud</v>
          </cell>
        </row>
        <row r="105">
          <cell r="C105" t="str">
            <v>09/10 Bud</v>
          </cell>
        </row>
        <row r="106">
          <cell r="C106" t="str">
            <v>09/10 Act</v>
          </cell>
        </row>
        <row r="108">
          <cell r="C108" t="str">
            <v>09/10 Act</v>
          </cell>
        </row>
        <row r="109">
          <cell r="C109" t="str">
            <v>09/10 Bud</v>
          </cell>
        </row>
        <row r="111">
          <cell r="C111" t="str">
            <v>09/10 Bud</v>
          </cell>
        </row>
        <row r="112">
          <cell r="C112" t="str">
            <v>09/10 Act</v>
          </cell>
        </row>
        <row r="114">
          <cell r="C114" t="str">
            <v>09/10 Act</v>
          </cell>
        </row>
        <row r="115">
          <cell r="C115" t="str">
            <v>09/10 Bud</v>
          </cell>
        </row>
        <row r="117">
          <cell r="C117" t="str">
            <v>09/10 Bud</v>
          </cell>
        </row>
        <row r="118">
          <cell r="C118" t="str">
            <v>09/10 Act</v>
          </cell>
        </row>
        <row r="120">
          <cell r="C120" t="str">
            <v>09/10 Act</v>
          </cell>
        </row>
        <row r="121">
          <cell r="C121" t="str">
            <v>09/10 Bud</v>
          </cell>
        </row>
        <row r="123">
          <cell r="C123" t="str">
            <v>09/10 Bud</v>
          </cell>
        </row>
        <row r="124">
          <cell r="C124" t="str">
            <v>09/10 Act</v>
          </cell>
        </row>
        <row r="126">
          <cell r="C126" t="str">
            <v>09/10 Act</v>
          </cell>
        </row>
        <row r="127">
          <cell r="C127" t="str">
            <v>09/10 Bud</v>
          </cell>
        </row>
        <row r="129">
          <cell r="C129" t="str">
            <v>09/10 Bud</v>
          </cell>
        </row>
        <row r="130">
          <cell r="C130" t="str">
            <v>09/10 Act</v>
          </cell>
        </row>
        <row r="132">
          <cell r="C132" t="str">
            <v>09/10 Act</v>
          </cell>
        </row>
        <row r="133">
          <cell r="C133" t="str">
            <v>09/10 Bud</v>
          </cell>
        </row>
        <row r="135">
          <cell r="C135" t="str">
            <v>09/10 Bud</v>
          </cell>
        </row>
        <row r="136">
          <cell r="C136" t="str">
            <v>09/10 Act</v>
          </cell>
        </row>
        <row r="138">
          <cell r="C138" t="str">
            <v>09/10 Act</v>
          </cell>
        </row>
        <row r="139">
          <cell r="C139" t="str">
            <v>09/10 Bud</v>
          </cell>
        </row>
        <row r="141">
          <cell r="C141" t="str">
            <v>09/10 Bud</v>
          </cell>
        </row>
        <row r="142">
          <cell r="C142" t="str">
            <v>09/10 Act</v>
          </cell>
        </row>
        <row r="144">
          <cell r="C144" t="str">
            <v>09/10 Act</v>
          </cell>
        </row>
        <row r="145">
          <cell r="C145" t="str">
            <v>09/10 Bud</v>
          </cell>
        </row>
        <row r="147">
          <cell r="C147" t="str">
            <v>09/10 Bud</v>
          </cell>
        </row>
        <row r="148">
          <cell r="C148" t="str">
            <v>09/10 Act</v>
          </cell>
        </row>
        <row r="150">
          <cell r="C150" t="str">
            <v>09/10 Act</v>
          </cell>
        </row>
        <row r="151">
          <cell r="C151" t="str">
            <v>09/10 Bud</v>
          </cell>
        </row>
        <row r="153">
          <cell r="C153" t="str">
            <v>09/10 Bud</v>
          </cell>
        </row>
        <row r="154">
          <cell r="C154" t="str">
            <v>09/10 Act</v>
          </cell>
        </row>
        <row r="156">
          <cell r="C156" t="str">
            <v>09/10 Act</v>
          </cell>
        </row>
        <row r="157">
          <cell r="C157" t="str">
            <v>09/10 Bud</v>
          </cell>
        </row>
        <row r="159">
          <cell r="C159" t="str">
            <v>09/10 Bud</v>
          </cell>
        </row>
        <row r="160">
          <cell r="C160" t="str">
            <v>09/10 Act</v>
          </cell>
        </row>
        <row r="162">
          <cell r="C162" t="str">
            <v>09/10 Act</v>
          </cell>
        </row>
        <row r="163">
          <cell r="C163" t="str">
            <v>09/10 Bud</v>
          </cell>
        </row>
        <row r="165">
          <cell r="C165" t="str">
            <v>09/10 Bud</v>
          </cell>
        </row>
        <row r="166">
          <cell r="C166" t="str">
            <v>09/10 Act</v>
          </cell>
        </row>
        <row r="168">
          <cell r="C168" t="str">
            <v>09/10 Act</v>
          </cell>
        </row>
        <row r="169">
          <cell r="C169" t="str">
            <v>09/10 Bud</v>
          </cell>
        </row>
        <row r="171">
          <cell r="C171" t="str">
            <v>09/10 Bud</v>
          </cell>
        </row>
        <row r="172">
          <cell r="C172" t="str">
            <v>09/10 Act</v>
          </cell>
        </row>
        <row r="174">
          <cell r="C174" t="str">
            <v>09/10 Act</v>
          </cell>
        </row>
        <row r="175">
          <cell r="C175" t="str">
            <v>09/10 Bud</v>
          </cell>
        </row>
        <row r="177">
          <cell r="C177" t="str">
            <v>09/10 Bud</v>
          </cell>
        </row>
        <row r="178">
          <cell r="C178" t="str">
            <v>09/10 Act</v>
          </cell>
        </row>
        <row r="180">
          <cell r="C180" t="str">
            <v>09/10 Act</v>
          </cell>
        </row>
        <row r="181">
          <cell r="C181" t="str">
            <v>09/10 Bud</v>
          </cell>
        </row>
        <row r="183">
          <cell r="C183" t="str">
            <v>09/10 Bud</v>
          </cell>
        </row>
        <row r="184">
          <cell r="C184" t="str">
            <v>09/10 Act</v>
          </cell>
        </row>
        <row r="186">
          <cell r="C186" t="str">
            <v>09/10 Act</v>
          </cell>
        </row>
        <row r="187">
          <cell r="C187" t="str">
            <v>09/10 Bud</v>
          </cell>
        </row>
        <row r="189">
          <cell r="C189" t="str">
            <v>09/10 Bud</v>
          </cell>
        </row>
        <row r="190">
          <cell r="C190" t="str">
            <v>09/10 Act</v>
          </cell>
        </row>
        <row r="192">
          <cell r="C192" t="str">
            <v>09/10 Act</v>
          </cell>
        </row>
        <row r="193">
          <cell r="C193" t="str">
            <v>09/10 Bud</v>
          </cell>
        </row>
        <row r="195">
          <cell r="C195" t="str">
            <v>09/10 Bud</v>
          </cell>
        </row>
        <row r="196">
          <cell r="C196" t="str">
            <v>09/10 Act</v>
          </cell>
        </row>
        <row r="198">
          <cell r="C198" t="str">
            <v>09/10 Act</v>
          </cell>
        </row>
        <row r="199">
          <cell r="C199" t="str">
            <v>09/10 Bud</v>
          </cell>
        </row>
        <row r="201">
          <cell r="C201" t="str">
            <v>09/10 Bud</v>
          </cell>
        </row>
        <row r="202">
          <cell r="C202" t="str">
            <v>09/10 Act</v>
          </cell>
        </row>
        <row r="204">
          <cell r="C204" t="str">
            <v>09/10 Act</v>
          </cell>
        </row>
        <row r="205">
          <cell r="C205" t="str">
            <v>09/10 Bud</v>
          </cell>
        </row>
        <row r="207">
          <cell r="C207" t="str">
            <v>09/10 Bud</v>
          </cell>
        </row>
        <row r="208">
          <cell r="C208" t="str">
            <v>09/10 Act</v>
          </cell>
        </row>
        <row r="210">
          <cell r="C210" t="str">
            <v>09/10 Act</v>
          </cell>
        </row>
        <row r="211">
          <cell r="C211" t="str">
            <v>09/10 Bud</v>
          </cell>
        </row>
        <row r="213">
          <cell r="C213" t="str">
            <v>09/10 Bud</v>
          </cell>
        </row>
        <row r="214">
          <cell r="C214" t="str">
            <v>09/10 Act</v>
          </cell>
        </row>
        <row r="216">
          <cell r="C216" t="str">
            <v>09/10 Act</v>
          </cell>
        </row>
        <row r="217">
          <cell r="C217" t="str">
            <v>09/10 Bud</v>
          </cell>
        </row>
        <row r="219">
          <cell r="C219" t="str">
            <v>09/10 Bud</v>
          </cell>
        </row>
        <row r="220">
          <cell r="C220" t="str">
            <v>09/10 Act</v>
          </cell>
        </row>
        <row r="222">
          <cell r="C222" t="str">
            <v>09/10 Act</v>
          </cell>
        </row>
        <row r="223">
          <cell r="C223" t="str">
            <v>09/10 Bud</v>
          </cell>
        </row>
        <row r="225">
          <cell r="C225" t="str">
            <v>09/10 Bud</v>
          </cell>
        </row>
        <row r="226">
          <cell r="C226" t="str">
            <v>09/10 Act</v>
          </cell>
        </row>
        <row r="228">
          <cell r="C228" t="str">
            <v>09/10 Act</v>
          </cell>
        </row>
        <row r="229">
          <cell r="C229" t="str">
            <v>09/10 Bud</v>
          </cell>
        </row>
        <row r="231">
          <cell r="C231" t="str">
            <v>09/10 Bud</v>
          </cell>
        </row>
        <row r="232">
          <cell r="C232" t="str">
            <v>09/10 Act</v>
          </cell>
        </row>
        <row r="234">
          <cell r="C234" t="str">
            <v>09/10 Act</v>
          </cell>
        </row>
        <row r="235">
          <cell r="C235" t="str">
            <v>09/10 Bud</v>
          </cell>
        </row>
        <row r="237">
          <cell r="C237" t="str">
            <v>09/10 Bud</v>
          </cell>
        </row>
        <row r="238">
          <cell r="C238" t="str">
            <v>09/10 Act</v>
          </cell>
        </row>
        <row r="240">
          <cell r="C240" t="str">
            <v>09/10 Act</v>
          </cell>
        </row>
        <row r="241">
          <cell r="C241" t="str">
            <v>09/10 Bud</v>
          </cell>
        </row>
        <row r="243">
          <cell r="C243" t="str">
            <v>09/10 Bud</v>
          </cell>
        </row>
        <row r="244">
          <cell r="C244" t="str">
            <v>09/10 Act</v>
          </cell>
        </row>
        <row r="246">
          <cell r="C246" t="str">
            <v>09/10 Act</v>
          </cell>
        </row>
        <row r="247">
          <cell r="C247" t="str">
            <v>09/10 Bud</v>
          </cell>
        </row>
        <row r="249">
          <cell r="C249" t="str">
            <v>09/10 Bud</v>
          </cell>
        </row>
        <row r="250">
          <cell r="C250" t="str">
            <v>09/10 Act</v>
          </cell>
        </row>
        <row r="252">
          <cell r="C252" t="str">
            <v>09/10 Act</v>
          </cell>
        </row>
        <row r="253">
          <cell r="C253" t="str">
            <v>09/10 Bud</v>
          </cell>
        </row>
        <row r="255">
          <cell r="C255" t="str">
            <v>09/10 Bud</v>
          </cell>
        </row>
        <row r="256">
          <cell r="C256" t="str">
            <v>09/10 Act</v>
          </cell>
        </row>
        <row r="258">
          <cell r="C258" t="str">
            <v>09/10 Act</v>
          </cell>
        </row>
        <row r="259">
          <cell r="C259" t="str">
            <v>09/10 Bud</v>
          </cell>
        </row>
        <row r="261">
          <cell r="C261" t="str">
            <v>09/10 Bud</v>
          </cell>
        </row>
        <row r="262">
          <cell r="C262" t="str">
            <v>09/10 Act</v>
          </cell>
        </row>
        <row r="264">
          <cell r="C264" t="str">
            <v>09/10 Act</v>
          </cell>
        </row>
        <row r="265">
          <cell r="C265" t="str">
            <v>09/10 Bud</v>
          </cell>
        </row>
        <row r="267">
          <cell r="C267" t="str">
            <v>09/10 Bud</v>
          </cell>
        </row>
        <row r="268">
          <cell r="C268" t="str">
            <v>09/10 Act</v>
          </cell>
        </row>
        <row r="270">
          <cell r="C270" t="str">
            <v>09/10 Act</v>
          </cell>
        </row>
        <row r="271">
          <cell r="C271" t="str">
            <v>09/10 Bud</v>
          </cell>
        </row>
        <row r="273">
          <cell r="C273" t="str">
            <v>09/10 Bud</v>
          </cell>
        </row>
        <row r="274">
          <cell r="C274" t="str">
            <v>09/10 Act</v>
          </cell>
        </row>
        <row r="276">
          <cell r="C276" t="str">
            <v>09/10 Act</v>
          </cell>
        </row>
        <row r="277">
          <cell r="C277" t="str">
            <v>09/10 Bud</v>
          </cell>
        </row>
        <row r="279">
          <cell r="C279" t="str">
            <v>09/10 Bud</v>
          </cell>
        </row>
        <row r="280">
          <cell r="C280" t="str">
            <v>09/10 Act</v>
          </cell>
        </row>
        <row r="282">
          <cell r="C282" t="str">
            <v>09/10 Act</v>
          </cell>
        </row>
        <row r="283">
          <cell r="C283" t="str">
            <v>09/10 Bud</v>
          </cell>
        </row>
        <row r="285">
          <cell r="C285" t="str">
            <v>09/10 Bud</v>
          </cell>
        </row>
        <row r="286">
          <cell r="C286" t="str">
            <v>09/10 Act</v>
          </cell>
        </row>
        <row r="288">
          <cell r="C288" t="str">
            <v>09/10 Act</v>
          </cell>
        </row>
        <row r="289">
          <cell r="C289" t="str">
            <v>09/10 Bud</v>
          </cell>
        </row>
        <row r="291">
          <cell r="C291" t="str">
            <v>09/10 Bud</v>
          </cell>
        </row>
        <row r="292">
          <cell r="C292" t="str">
            <v>09/10 Act</v>
          </cell>
        </row>
        <row r="294">
          <cell r="C294" t="str">
            <v>09/10 Act</v>
          </cell>
        </row>
        <row r="295">
          <cell r="C295" t="str">
            <v>09/10 Bud</v>
          </cell>
        </row>
        <row r="297">
          <cell r="C297" t="str">
            <v>09/10 Bud</v>
          </cell>
        </row>
        <row r="298">
          <cell r="C298" t="str">
            <v>09/10 Act</v>
          </cell>
        </row>
        <row r="300">
          <cell r="C300" t="str">
            <v>09/10 Act</v>
          </cell>
        </row>
        <row r="301">
          <cell r="C301" t="str">
            <v>09/10 Bud</v>
          </cell>
        </row>
        <row r="303">
          <cell r="C303" t="str">
            <v>09/10 Bud</v>
          </cell>
        </row>
        <row r="304">
          <cell r="C304" t="str">
            <v>09/10 Act</v>
          </cell>
        </row>
        <row r="306">
          <cell r="C306" t="str">
            <v>09/10 Act</v>
          </cell>
        </row>
        <row r="307">
          <cell r="C307" t="str">
            <v>09/10 Bud</v>
          </cell>
        </row>
        <row r="309">
          <cell r="C309" t="str">
            <v>09/10 Bud</v>
          </cell>
        </row>
        <row r="310">
          <cell r="C310" t="str">
            <v>09/10 Act</v>
          </cell>
        </row>
        <row r="312">
          <cell r="C312" t="str">
            <v>09/10 Act</v>
          </cell>
        </row>
        <row r="313">
          <cell r="C313" t="str">
            <v>09/10 Bud</v>
          </cell>
        </row>
        <row r="315">
          <cell r="C315" t="str">
            <v>09/10 Bud</v>
          </cell>
        </row>
        <row r="316">
          <cell r="C316" t="str">
            <v>09/10 Act</v>
          </cell>
        </row>
        <row r="318">
          <cell r="C318" t="str">
            <v>09/10 Act</v>
          </cell>
        </row>
        <row r="319">
          <cell r="C319" t="str">
            <v>09/10 Bud</v>
          </cell>
        </row>
        <row r="321">
          <cell r="C321" t="str">
            <v>09/10 Bud</v>
          </cell>
        </row>
        <row r="322">
          <cell r="C322" t="str">
            <v>09/10 Act</v>
          </cell>
        </row>
        <row r="324">
          <cell r="C324" t="str">
            <v>09/10 Act</v>
          </cell>
        </row>
        <row r="325">
          <cell r="C325" t="str">
            <v>09/10 Bud</v>
          </cell>
        </row>
        <row r="327">
          <cell r="C327" t="str">
            <v>09/10 Bud</v>
          </cell>
        </row>
        <row r="328">
          <cell r="C328" t="str">
            <v>09/10 Act</v>
          </cell>
        </row>
        <row r="330">
          <cell r="C330" t="str">
            <v>09/10 Act</v>
          </cell>
        </row>
        <row r="331">
          <cell r="C331" t="str">
            <v>09/10 Bud</v>
          </cell>
        </row>
        <row r="333">
          <cell r="C333" t="str">
            <v>09/10 Bud</v>
          </cell>
        </row>
        <row r="334">
          <cell r="C334" t="str">
            <v>09/10 Act</v>
          </cell>
        </row>
        <row r="336">
          <cell r="C336" t="str">
            <v>09/10 Act</v>
          </cell>
        </row>
        <row r="337">
          <cell r="C337" t="str">
            <v>09/10 Bud</v>
          </cell>
        </row>
        <row r="339">
          <cell r="C339" t="str">
            <v>09/10 Bud</v>
          </cell>
        </row>
        <row r="340">
          <cell r="C340" t="str">
            <v>09/10 Act</v>
          </cell>
        </row>
        <row r="342">
          <cell r="C342" t="str">
            <v>09/10 Act</v>
          </cell>
        </row>
        <row r="343">
          <cell r="C343" t="str">
            <v>09/10 Bud</v>
          </cell>
        </row>
        <row r="345">
          <cell r="C345" t="str">
            <v>09/10 Bud</v>
          </cell>
        </row>
        <row r="346">
          <cell r="C346" t="str">
            <v>09/10 Act</v>
          </cell>
        </row>
        <row r="348">
          <cell r="C348" t="str">
            <v>09/10 Act</v>
          </cell>
        </row>
        <row r="349">
          <cell r="C349" t="str">
            <v>09/10 Bud</v>
          </cell>
        </row>
        <row r="351">
          <cell r="C351" t="str">
            <v>09/10 Bud</v>
          </cell>
        </row>
        <row r="352">
          <cell r="C352" t="str">
            <v>09/10 Act</v>
          </cell>
        </row>
        <row r="354">
          <cell r="C354" t="str">
            <v>09/10 Act</v>
          </cell>
        </row>
        <row r="355">
          <cell r="C355" t="str">
            <v>09/10 Bud</v>
          </cell>
        </row>
        <row r="357">
          <cell r="C357" t="str">
            <v>09/10 Bud</v>
          </cell>
        </row>
        <row r="358">
          <cell r="C358" t="str">
            <v>09/10 Act</v>
          </cell>
        </row>
        <row r="360">
          <cell r="C360" t="str">
            <v>09/10 Act</v>
          </cell>
        </row>
        <row r="361">
          <cell r="C361" t="str">
            <v>09/10 Bud</v>
          </cell>
        </row>
        <row r="363">
          <cell r="C363" t="str">
            <v>09/10 Bud</v>
          </cell>
        </row>
        <row r="364">
          <cell r="C364" t="str">
            <v>09/10 Act</v>
          </cell>
        </row>
        <row r="366">
          <cell r="C366" t="str">
            <v>09/10 Act</v>
          </cell>
        </row>
        <row r="367">
          <cell r="C367" t="str">
            <v>09/10 Bud</v>
          </cell>
        </row>
        <row r="369">
          <cell r="C369" t="str">
            <v>09/10 Bud</v>
          </cell>
        </row>
        <row r="370">
          <cell r="C370" t="str">
            <v>09/10 Act</v>
          </cell>
        </row>
        <row r="372">
          <cell r="C372" t="str">
            <v>09/10 Act</v>
          </cell>
        </row>
        <row r="373">
          <cell r="C373" t="str">
            <v>09/10 Bud</v>
          </cell>
        </row>
        <row r="375">
          <cell r="C375" t="str">
            <v>09/10 Bud</v>
          </cell>
        </row>
        <row r="376">
          <cell r="C376" t="str">
            <v>09/10 Act</v>
          </cell>
        </row>
        <row r="378">
          <cell r="C378" t="str">
            <v>09/10 Act</v>
          </cell>
        </row>
        <row r="379">
          <cell r="C379" t="str">
            <v>09/10 Bud</v>
          </cell>
        </row>
        <row r="381">
          <cell r="C381" t="str">
            <v>09/10 Bud</v>
          </cell>
        </row>
        <row r="382">
          <cell r="C382" t="str">
            <v>09/10 Act</v>
          </cell>
        </row>
        <row r="384">
          <cell r="C384" t="str">
            <v>09/10 Act</v>
          </cell>
        </row>
        <row r="385">
          <cell r="C385" t="str">
            <v>09/10 Bud</v>
          </cell>
        </row>
        <row r="387">
          <cell r="C387" t="str">
            <v>09/10 Bud</v>
          </cell>
        </row>
        <row r="388">
          <cell r="C388" t="str">
            <v>09/10 Act</v>
          </cell>
        </row>
        <row r="390">
          <cell r="C390" t="str">
            <v>09/10 Act</v>
          </cell>
        </row>
        <row r="391">
          <cell r="C391" t="str">
            <v>09/10 Bud</v>
          </cell>
        </row>
        <row r="393">
          <cell r="C393" t="str">
            <v>09/10 Bud</v>
          </cell>
        </row>
        <row r="394">
          <cell r="C394" t="str">
            <v>09/10 Act</v>
          </cell>
        </row>
        <row r="396">
          <cell r="C396" t="str">
            <v>09/10 Act</v>
          </cell>
        </row>
        <row r="397">
          <cell r="C397" t="str">
            <v>09/10 Bud</v>
          </cell>
        </row>
        <row r="399">
          <cell r="C399" t="str">
            <v>09/10 Bud</v>
          </cell>
        </row>
        <row r="400">
          <cell r="C400" t="str">
            <v>09/10 Act</v>
          </cell>
        </row>
        <row r="402">
          <cell r="C402" t="str">
            <v>09/10 Act</v>
          </cell>
        </row>
        <row r="403">
          <cell r="C403" t="str">
            <v>09/10 Bud</v>
          </cell>
        </row>
        <row r="405">
          <cell r="C405" t="str">
            <v>09/10 Bud</v>
          </cell>
        </row>
        <row r="406">
          <cell r="C406" t="str">
            <v>09/10 Act</v>
          </cell>
        </row>
        <row r="408">
          <cell r="C408" t="str">
            <v>09/10 Act</v>
          </cell>
        </row>
        <row r="409">
          <cell r="C409" t="str">
            <v>09/10 Bud</v>
          </cell>
        </row>
        <row r="411">
          <cell r="C411" t="str">
            <v>09/10 Bud</v>
          </cell>
        </row>
        <row r="412">
          <cell r="C412" t="str">
            <v>09/10 Act</v>
          </cell>
        </row>
        <row r="414">
          <cell r="C414" t="str">
            <v>09/10 Act</v>
          </cell>
        </row>
        <row r="415">
          <cell r="C415" t="str">
            <v>09/10 Bud</v>
          </cell>
        </row>
        <row r="417">
          <cell r="C417" t="str">
            <v>09/10 Bud</v>
          </cell>
        </row>
      </sheetData>
      <sheetData sheetId="8"/>
      <sheetData sheetId="9"/>
      <sheetData sheetId="10">
        <row r="11">
          <cell r="C11" t="str">
            <v>09/10 Act</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Z617"/>
  <sheetViews>
    <sheetView showGridLines="0" tabSelected="1" defaultGridColor="0" view="pageBreakPreview" colorId="18" zoomScaleNormal="100" zoomScaleSheetLayoutView="100" workbookViewId="0">
      <pane xSplit="4" ySplit="13" topLeftCell="F14" activePane="bottomRight" state="frozen"/>
      <selection pane="topRight" activeCell="E1" sqref="E1"/>
      <selection pane="bottomLeft" activeCell="A14" sqref="A14"/>
      <selection pane="bottomRight" activeCell="W242" sqref="A1:W242"/>
    </sheetView>
  </sheetViews>
  <sheetFormatPr defaultRowHeight="12.75" outlineLevelCol="1" x14ac:dyDescent="0.2"/>
  <cols>
    <col min="1" max="2" width="12.7109375" customWidth="1"/>
    <col min="3" max="3" width="4.7109375" customWidth="1"/>
    <col min="4" max="4" width="9.140625" hidden="1" customWidth="1"/>
    <col min="5" max="5" width="12.7109375" hidden="1" customWidth="1" outlineLevel="1"/>
    <col min="6" max="7" width="11.7109375" customWidth="1" outlineLevel="1"/>
    <col min="8" max="8" width="11.7109375" hidden="1" customWidth="1" outlineLevel="1"/>
    <col min="9" max="9" width="12.7109375" customWidth="1" collapsed="1"/>
    <col min="10" max="10" width="10.7109375" hidden="1" customWidth="1" outlineLevel="1"/>
    <col min="11" max="12" width="11.7109375" hidden="1" customWidth="1" outlineLevel="1"/>
    <col min="13" max="13" width="10.7109375" hidden="1" customWidth="1" outlineLevel="1"/>
    <col min="14" max="14" width="12.7109375" customWidth="1" collapsed="1"/>
    <col min="15" max="15" width="12.7109375" customWidth="1"/>
    <col min="16" max="21" width="10.7109375" customWidth="1"/>
    <col min="22" max="22" width="12.7109375" customWidth="1"/>
    <col min="23" max="23" width="14.7109375" customWidth="1"/>
    <col min="24" max="24" width="5.7109375" customWidth="1"/>
    <col min="25" max="26" width="3.7109375" customWidth="1"/>
  </cols>
  <sheetData>
    <row r="1" spans="1:24" x14ac:dyDescent="0.2">
      <c r="A1" s="1" t="s">
        <v>0</v>
      </c>
      <c r="B1" s="2"/>
      <c r="C1" s="2"/>
      <c r="D1" s="3"/>
      <c r="E1" s="4"/>
      <c r="F1" s="4"/>
      <c r="G1" s="4"/>
      <c r="H1" s="4"/>
      <c r="I1" s="2"/>
      <c r="J1" s="2"/>
      <c r="K1" s="2"/>
      <c r="L1" s="2"/>
      <c r="M1" s="2"/>
      <c r="N1" s="2"/>
      <c r="O1" s="2"/>
      <c r="P1" s="2"/>
      <c r="Q1" s="2"/>
      <c r="R1" s="2"/>
      <c r="S1" s="2"/>
      <c r="W1" s="2"/>
    </row>
    <row r="2" spans="1:24" x14ac:dyDescent="0.2">
      <c r="A2" s="1" t="s">
        <v>1</v>
      </c>
      <c r="B2" s="2"/>
      <c r="C2" s="2"/>
      <c r="D2" s="3"/>
      <c r="E2" s="4"/>
      <c r="F2" s="4"/>
      <c r="G2" s="4"/>
      <c r="H2" s="4"/>
      <c r="I2" s="2"/>
      <c r="J2" s="2"/>
      <c r="K2" s="2"/>
      <c r="L2" s="2"/>
      <c r="M2" s="2"/>
      <c r="N2" s="2"/>
      <c r="O2" s="2"/>
      <c r="P2" s="2"/>
      <c r="Q2" s="2"/>
      <c r="R2" s="2"/>
      <c r="S2" s="2"/>
      <c r="W2" s="2"/>
      <c r="X2" s="5">
        <f>IF(T2&lt;&gt;"",4,5)</f>
        <v>5</v>
      </c>
    </row>
    <row r="3" spans="1:24" x14ac:dyDescent="0.2">
      <c r="A3" s="6" t="str">
        <f>[1]MRpts!A3</f>
        <v xml:space="preserve">   General Fund Expense Review</v>
      </c>
      <c r="B3" s="2"/>
      <c r="C3" s="2"/>
      <c r="D3" s="3"/>
      <c r="E3" s="4"/>
      <c r="F3" s="4"/>
      <c r="G3" s="4"/>
      <c r="H3" s="4"/>
      <c r="I3" s="2"/>
      <c r="J3" s="2"/>
      <c r="K3" s="2"/>
      <c r="L3" s="2"/>
      <c r="M3" s="2"/>
      <c r="N3" s="2"/>
      <c r="O3" s="132">
        <v>117700</v>
      </c>
      <c r="P3" s="129" t="s">
        <v>29</v>
      </c>
      <c r="Q3" s="130"/>
      <c r="S3" s="2"/>
      <c r="W3" s="2"/>
      <c r="X3">
        <f>ROUNDUP((A13*2)/30,0)</f>
        <v>5</v>
      </c>
    </row>
    <row r="4" spans="1:24" x14ac:dyDescent="0.2">
      <c r="A4" s="135">
        <f>Sheet2!A4</f>
        <v>40679</v>
      </c>
      <c r="B4" s="135">
        <f>Sheet2!B4</f>
        <v>0</v>
      </c>
      <c r="C4" s="7"/>
      <c r="D4" s="8"/>
      <c r="E4" s="9"/>
      <c r="F4" s="9"/>
      <c r="G4" s="9"/>
      <c r="H4" s="9"/>
      <c r="I4" s="7"/>
      <c r="J4" s="7"/>
      <c r="K4" s="7"/>
      <c r="L4" s="7"/>
      <c r="M4" s="7"/>
      <c r="N4" s="7"/>
      <c r="O4" s="7"/>
      <c r="P4" s="7"/>
      <c r="Q4" s="10"/>
      <c r="R4" s="2"/>
      <c r="S4" s="2"/>
      <c r="W4" s="2"/>
    </row>
    <row r="5" spans="1:24" x14ac:dyDescent="0.2">
      <c r="A5" s="2" t="s">
        <v>2</v>
      </c>
      <c r="B5" s="2"/>
      <c r="C5" s="2"/>
      <c r="D5" s="3"/>
      <c r="E5" s="4"/>
      <c r="F5" s="4"/>
      <c r="G5" s="4"/>
      <c r="H5" s="4"/>
      <c r="I5" s="2"/>
      <c r="J5" s="2"/>
      <c r="K5" s="2"/>
      <c r="L5" s="2"/>
      <c r="M5" s="2"/>
      <c r="N5" s="2"/>
      <c r="O5" s="11" t="s">
        <v>3</v>
      </c>
      <c r="P5" s="2"/>
      <c r="Q5" s="2"/>
      <c r="R5" s="2"/>
      <c r="S5" s="2"/>
      <c r="T5" s="2"/>
      <c r="U5" s="2"/>
      <c r="V5" s="11" t="s">
        <v>3</v>
      </c>
      <c r="W5" s="2"/>
    </row>
    <row r="6" spans="1:24" x14ac:dyDescent="0.2">
      <c r="A6" s="2"/>
      <c r="B6" s="2"/>
      <c r="C6" s="12"/>
      <c r="D6" s="12"/>
      <c r="E6" s="12"/>
      <c r="F6" s="12"/>
      <c r="G6" s="12"/>
      <c r="H6" s="12"/>
      <c r="I6" s="2"/>
      <c r="J6" s="2"/>
      <c r="K6" s="11" t="s">
        <v>4</v>
      </c>
      <c r="L6" s="2"/>
      <c r="M6" s="2"/>
      <c r="N6" s="2"/>
      <c r="O6" s="11" t="s">
        <v>5</v>
      </c>
      <c r="P6" s="136" t="s">
        <v>6</v>
      </c>
      <c r="Q6" s="137"/>
      <c r="R6" s="137"/>
      <c r="S6" s="2"/>
      <c r="T6" s="2"/>
      <c r="U6" s="2"/>
      <c r="V6" s="11" t="s">
        <v>7</v>
      </c>
      <c r="W6" s="11" t="s">
        <v>8</v>
      </c>
    </row>
    <row r="7" spans="1:24" ht="15" x14ac:dyDescent="0.35">
      <c r="A7" s="2"/>
      <c r="B7" s="13" t="s">
        <v>9</v>
      </c>
      <c r="C7" s="122">
        <f>Sheet2!C7</f>
        <v>0.91666666666666663</v>
      </c>
      <c r="D7" s="66"/>
      <c r="E7" s="14" t="s">
        <v>10</v>
      </c>
      <c r="F7" s="14" t="s">
        <v>11</v>
      </c>
      <c r="G7" s="14" t="s">
        <v>12</v>
      </c>
      <c r="H7" s="14" t="s">
        <v>13</v>
      </c>
      <c r="I7" s="15" t="s">
        <v>14</v>
      </c>
      <c r="J7" s="15" t="s">
        <v>15</v>
      </c>
      <c r="K7" s="14" t="s">
        <v>16</v>
      </c>
      <c r="L7" s="15" t="s">
        <v>17</v>
      </c>
      <c r="M7" s="15" t="s">
        <v>18</v>
      </c>
      <c r="N7" s="15" t="s">
        <v>19</v>
      </c>
      <c r="O7" s="15" t="s">
        <v>20</v>
      </c>
      <c r="P7" s="14" t="s">
        <v>21</v>
      </c>
      <c r="Q7" s="14" t="s">
        <v>22</v>
      </c>
      <c r="R7" s="14" t="s">
        <v>23</v>
      </c>
      <c r="S7" s="15" t="s">
        <v>24</v>
      </c>
      <c r="T7" s="15" t="s">
        <v>25</v>
      </c>
      <c r="U7" s="15" t="s">
        <v>23</v>
      </c>
      <c r="V7" s="15" t="s">
        <v>20</v>
      </c>
      <c r="W7" s="15" t="s">
        <v>3</v>
      </c>
    </row>
    <row r="8" spans="1:24" x14ac:dyDescent="0.2">
      <c r="A8" s="12"/>
      <c r="D8" s="16"/>
      <c r="E8" s="17">
        <v>110</v>
      </c>
      <c r="F8" s="18">
        <v>120</v>
      </c>
      <c r="G8" s="18">
        <v>150</v>
      </c>
      <c r="H8" s="18">
        <v>130</v>
      </c>
      <c r="I8" s="18">
        <v>100</v>
      </c>
      <c r="J8" s="18">
        <v>220</v>
      </c>
      <c r="K8" s="18">
        <v>230</v>
      </c>
      <c r="L8" s="18">
        <v>250</v>
      </c>
      <c r="M8" s="18">
        <v>200</v>
      </c>
      <c r="N8" s="18">
        <v>200</v>
      </c>
      <c r="O8" s="11"/>
      <c r="P8" s="18">
        <v>300</v>
      </c>
      <c r="Q8" s="18">
        <v>400</v>
      </c>
      <c r="R8" s="18">
        <v>500</v>
      </c>
      <c r="S8" s="18">
        <v>600</v>
      </c>
      <c r="T8" s="18">
        <v>700</v>
      </c>
      <c r="U8" s="18">
        <v>800</v>
      </c>
      <c r="V8" s="18">
        <v>900</v>
      </c>
      <c r="W8" s="2"/>
    </row>
    <row r="9" spans="1:24" x14ac:dyDescent="0.2">
      <c r="A9" s="19" t="s">
        <v>26</v>
      </c>
      <c r="B9" s="20"/>
      <c r="C9" s="20"/>
      <c r="D9" s="20"/>
      <c r="E9" s="20"/>
    </row>
    <row r="10" spans="1:24" x14ac:dyDescent="0.2">
      <c r="A10" s="112" t="str">
        <f>Sheet2!A10</f>
        <v>Horizon Middle Consol.</v>
      </c>
      <c r="B10" s="21"/>
      <c r="C10" s="116" t="str">
        <f>Sheet2!C10</f>
        <v>10-11 cAct</v>
      </c>
      <c r="D10" s="68">
        <f>[1]MSD!D10</f>
        <v>0</v>
      </c>
      <c r="E10" s="118">
        <f>Sheet2!E10</f>
        <v>0</v>
      </c>
      <c r="F10" s="118">
        <f>Sheet2!F10</f>
        <v>309.19</v>
      </c>
      <c r="G10" s="118">
        <f>Sheet2!G10</f>
        <v>2500</v>
      </c>
      <c r="H10" s="119">
        <f>Sheet2!H10</f>
        <v>0</v>
      </c>
      <c r="I10" s="120">
        <f t="shared" ref="I10:I12" si="0">SUM(E10:H10)</f>
        <v>2809.19</v>
      </c>
      <c r="J10" s="108">
        <f>Sheet2!J10</f>
        <v>0</v>
      </c>
      <c r="K10" s="118">
        <f>Sheet2!K10</f>
        <v>0</v>
      </c>
      <c r="L10" s="118">
        <f>Sheet2!L10</f>
        <v>0</v>
      </c>
      <c r="M10" s="106">
        <f>Sheet2!M10</f>
        <v>0</v>
      </c>
      <c r="N10" s="121">
        <f t="shared" ref="N10:N12" si="1">SUM(J10:M10)</f>
        <v>0</v>
      </c>
      <c r="O10" s="51">
        <f t="shared" ref="O10:O12" si="2">N10+I10</f>
        <v>2809.19</v>
      </c>
      <c r="P10" s="118">
        <f>Sheet2!P10</f>
        <v>1257.1399999999999</v>
      </c>
      <c r="Q10" s="118">
        <f>Sheet2!Q10</f>
        <v>5996.77</v>
      </c>
      <c r="R10" s="118">
        <f>Sheet2!R10</f>
        <v>15138.5</v>
      </c>
      <c r="S10" s="118">
        <f>Sheet2!S10</f>
        <v>40693.22</v>
      </c>
      <c r="T10" s="118">
        <f>Sheet2!T10</f>
        <v>7802.9700000000012</v>
      </c>
      <c r="U10" s="118">
        <f>Sheet2!U10</f>
        <v>6294.99</v>
      </c>
      <c r="V10" s="51">
        <f t="shared" ref="V10:V12" si="3">SUM(P10:U10)</f>
        <v>77183.590000000011</v>
      </c>
      <c r="W10" s="51">
        <f t="shared" ref="W10:W12" si="4">V10+O10</f>
        <v>79992.780000000013</v>
      </c>
    </row>
    <row r="11" spans="1:24" x14ac:dyDescent="0.2">
      <c r="A11" s="113">
        <f>Sheet2!A11</f>
        <v>225</v>
      </c>
      <c r="B11" s="21"/>
      <c r="C11" s="117" t="str">
        <f>Sheet2!C11</f>
        <v>10-11 cBud</v>
      </c>
      <c r="D11" s="68">
        <f>[1]MSD!D11</f>
        <v>0</v>
      </c>
      <c r="E11" s="118">
        <f>Sheet2!E11</f>
        <v>0</v>
      </c>
      <c r="F11" s="118">
        <f>Sheet2!F11</f>
        <v>202</v>
      </c>
      <c r="G11" s="118">
        <f>Sheet2!G11</f>
        <v>4000</v>
      </c>
      <c r="H11" s="119">
        <f>Sheet2!H11</f>
        <v>0</v>
      </c>
      <c r="I11" s="120">
        <f t="shared" si="0"/>
        <v>4202</v>
      </c>
      <c r="J11" s="108">
        <f>Sheet2!J11</f>
        <v>0</v>
      </c>
      <c r="K11" s="118">
        <f>Sheet2!K11</f>
        <v>0</v>
      </c>
      <c r="L11" s="118">
        <f>Sheet2!L11</f>
        <v>0</v>
      </c>
      <c r="M11" s="106">
        <f>Sheet2!M11</f>
        <v>0</v>
      </c>
      <c r="N11" s="121">
        <f t="shared" si="1"/>
        <v>0</v>
      </c>
      <c r="O11" s="51">
        <f t="shared" si="2"/>
        <v>4202</v>
      </c>
      <c r="P11" s="118">
        <f>Sheet2!P11</f>
        <v>1157.1399999999999</v>
      </c>
      <c r="Q11" s="118">
        <f>Sheet2!Q11</f>
        <v>5702.8600000000006</v>
      </c>
      <c r="R11" s="118">
        <f>Sheet2!R11</f>
        <v>28952.329999999998</v>
      </c>
      <c r="S11" s="118">
        <f>Sheet2!S11</f>
        <v>65216.08</v>
      </c>
      <c r="T11" s="118">
        <f>Sheet2!T11</f>
        <v>10474.540000000001</v>
      </c>
      <c r="U11" s="118">
        <f>Sheet2!U11</f>
        <v>14846.55</v>
      </c>
      <c r="V11" s="51">
        <f t="shared" si="3"/>
        <v>126349.50000000001</v>
      </c>
      <c r="W11" s="51">
        <f t="shared" si="4"/>
        <v>130551.50000000001</v>
      </c>
    </row>
    <row r="12" spans="1:24" x14ac:dyDescent="0.2">
      <c r="A12" s="114" t="str">
        <f>Sheet2!A12</f>
        <v>Greg Moles</v>
      </c>
      <c r="B12" s="21"/>
      <c r="C12" s="123" t="s">
        <v>28</v>
      </c>
      <c r="D12" s="124"/>
      <c r="E12" s="125">
        <f>SUMPRODUCT($Z18:$Z617,E18:E617)</f>
        <v>0</v>
      </c>
      <c r="F12" s="125">
        <f>SUMPRODUCT($Z18:$Z617,F18:F617)</f>
        <v>500</v>
      </c>
      <c r="G12" s="125">
        <f t="shared" ref="G12:H12" si="5">SUMPRODUCT($Z18:$Z617,G18:G617)</f>
        <v>3000</v>
      </c>
      <c r="H12" s="125">
        <f t="shared" si="5"/>
        <v>0</v>
      </c>
      <c r="I12" s="126">
        <f t="shared" si="0"/>
        <v>3500</v>
      </c>
      <c r="J12" s="126">
        <f t="shared" ref="J12:M12" si="6">SUMPRODUCT($Z18:$Z617,J18:J617)</f>
        <v>0</v>
      </c>
      <c r="K12" s="125">
        <f t="shared" si="6"/>
        <v>0</v>
      </c>
      <c r="L12" s="125">
        <f t="shared" si="6"/>
        <v>0</v>
      </c>
      <c r="M12" s="125">
        <f t="shared" si="6"/>
        <v>0</v>
      </c>
      <c r="N12" s="125">
        <f t="shared" si="1"/>
        <v>0</v>
      </c>
      <c r="O12" s="127">
        <f t="shared" si="2"/>
        <v>3500</v>
      </c>
      <c r="P12" s="125">
        <f t="shared" ref="P12:U12" si="7">SUMPRODUCT($Z18:$Z617,P18:P617)</f>
        <v>1000</v>
      </c>
      <c r="Q12" s="125">
        <f t="shared" si="7"/>
        <v>4600</v>
      </c>
      <c r="R12" s="125">
        <f t="shared" si="7"/>
        <v>21000</v>
      </c>
      <c r="S12" s="125">
        <f t="shared" si="7"/>
        <v>41180</v>
      </c>
      <c r="T12" s="125">
        <f t="shared" si="7"/>
        <v>12810</v>
      </c>
      <c r="U12" s="125">
        <f t="shared" si="7"/>
        <v>37110</v>
      </c>
      <c r="V12" s="127">
        <f t="shared" si="3"/>
        <v>117700</v>
      </c>
      <c r="W12" s="131">
        <f t="shared" si="4"/>
        <v>121200</v>
      </c>
    </row>
    <row r="13" spans="1:24" x14ac:dyDescent="0.2">
      <c r="A13" s="115">
        <f>Sheet2!A13</f>
        <v>75</v>
      </c>
      <c r="B13" s="115" t="str">
        <f>Sheet2!B13</f>
        <v>accts</v>
      </c>
    </row>
    <row r="14" spans="1:24" x14ac:dyDescent="0.2">
      <c r="A14" s="31"/>
      <c r="B14" s="32">
        <f>[1]MSD!B14</f>
        <v>0</v>
      </c>
      <c r="C14" s="33"/>
      <c r="E14" s="32">
        <f t="shared" ref="E14" si="8">SUM(E10:E11)-SUM(E15:E16)</f>
        <v>0</v>
      </c>
      <c r="F14" s="32">
        <f t="shared" ref="F14:W14" si="9">SUM(F10:F11)-SUM(F15:F16)</f>
        <v>-500.00000000000006</v>
      </c>
      <c r="G14" s="32">
        <f t="shared" si="9"/>
        <v>-3000</v>
      </c>
      <c r="H14" s="32">
        <f t="shared" si="9"/>
        <v>0</v>
      </c>
      <c r="I14" s="34">
        <f t="shared" si="9"/>
        <v>-3500</v>
      </c>
      <c r="J14" s="35">
        <f t="shared" si="9"/>
        <v>0</v>
      </c>
      <c r="K14" s="32">
        <f t="shared" si="9"/>
        <v>0</v>
      </c>
      <c r="L14" s="32">
        <f t="shared" si="9"/>
        <v>0</v>
      </c>
      <c r="M14" s="32">
        <f t="shared" si="9"/>
        <v>0</v>
      </c>
      <c r="N14" s="32">
        <f t="shared" si="9"/>
        <v>0</v>
      </c>
      <c r="O14" s="32">
        <f t="shared" si="9"/>
        <v>-3500</v>
      </c>
      <c r="P14" s="32">
        <f t="shared" si="9"/>
        <v>-1000</v>
      </c>
      <c r="Q14" s="32">
        <f t="shared" si="9"/>
        <v>-4600</v>
      </c>
      <c r="R14" s="32">
        <f t="shared" si="9"/>
        <v>-21000</v>
      </c>
      <c r="S14" s="32">
        <f t="shared" si="9"/>
        <v>-41179.999999999956</v>
      </c>
      <c r="T14" s="32">
        <f t="shared" si="9"/>
        <v>-12810</v>
      </c>
      <c r="U14" s="32">
        <f t="shared" si="9"/>
        <v>-37110</v>
      </c>
      <c r="V14" s="32">
        <f t="shared" si="9"/>
        <v>-117699.99999999994</v>
      </c>
      <c r="W14" s="32">
        <f t="shared" si="9"/>
        <v>-121200</v>
      </c>
    </row>
    <row r="15" spans="1:24" x14ac:dyDescent="0.2">
      <c r="A15" s="36" t="s">
        <v>27</v>
      </c>
      <c r="B15" s="37"/>
      <c r="C15" s="38" t="str">
        <f>[1]FinExp!C$11</f>
        <v>09/10 Act</v>
      </c>
      <c r="D15" s="37"/>
      <c r="E15" s="39">
        <f>SUMPRODUCT($Y18:$Y616,E18:E616)</f>
        <v>0</v>
      </c>
      <c r="F15" s="39">
        <f>SUMPRODUCT($Y18:$Y616,F18:F616)</f>
        <v>309.19</v>
      </c>
      <c r="G15" s="39">
        <f>SUMPRODUCT($Y18:$Y616,G18:G616)</f>
        <v>2500</v>
      </c>
      <c r="H15" s="39">
        <f>SUMPRODUCT($Y18:$Y616,H18:H616)</f>
        <v>0</v>
      </c>
      <c r="I15" s="40">
        <f>SUM(E15:H15)</f>
        <v>2809.19</v>
      </c>
      <c r="J15" s="41">
        <f>SUMPRODUCT($Y18:$Y616,J18:J616)</f>
        <v>0</v>
      </c>
      <c r="K15" s="39">
        <f>SUMPRODUCT($Y18:$Y616,K18:K616)</f>
        <v>0</v>
      </c>
      <c r="L15" s="39">
        <f>SUMPRODUCT($Y18:$Y616,L18:L616)</f>
        <v>0</v>
      </c>
      <c r="M15" s="42">
        <f>SUMPRODUCT($Y18:$Y616,M18:M616)</f>
        <v>0</v>
      </c>
      <c r="N15" s="43">
        <f>SUM(J15:M15)</f>
        <v>0</v>
      </c>
      <c r="O15" s="44">
        <f>N15+I15</f>
        <v>2809.19</v>
      </c>
      <c r="P15" s="39">
        <f t="shared" ref="P15:U15" si="10">SUMPRODUCT($Y18:$Y616,P18:P616)</f>
        <v>1257.1399999999999</v>
      </c>
      <c r="Q15" s="39">
        <f t="shared" si="10"/>
        <v>5996.77</v>
      </c>
      <c r="R15" s="39">
        <f t="shared" si="10"/>
        <v>15138.5</v>
      </c>
      <c r="S15" s="39">
        <f t="shared" si="10"/>
        <v>40693.219999999994</v>
      </c>
      <c r="T15" s="39">
        <f t="shared" si="10"/>
        <v>7802.9700000000012</v>
      </c>
      <c r="U15" s="39">
        <f t="shared" si="10"/>
        <v>6294.99</v>
      </c>
      <c r="V15" s="44">
        <f>SUM(P15:U15)</f>
        <v>77183.59</v>
      </c>
      <c r="W15" s="45">
        <f>V15+O15</f>
        <v>79992.78</v>
      </c>
    </row>
    <row r="16" spans="1:24" x14ac:dyDescent="0.2">
      <c r="A16">
        <f>[1]MRpts!C4</f>
        <v>10</v>
      </c>
      <c r="C16" s="33" t="str">
        <f>[1]MRpts!C$427</f>
        <v>09/10 Bud</v>
      </c>
      <c r="E16" s="32">
        <f>SUM(E18:E616)-E15</f>
        <v>0</v>
      </c>
      <c r="F16" s="32">
        <f>SUM(F18:F616)-F15</f>
        <v>702</v>
      </c>
      <c r="G16" s="32">
        <f>SUM(G18:G616)-G15</f>
        <v>7000</v>
      </c>
      <c r="H16" s="32">
        <f>SUM(H18:H616)-H15</f>
        <v>0</v>
      </c>
      <c r="I16" s="46">
        <f>SUM(E16:H16)</f>
        <v>7702</v>
      </c>
      <c r="J16" s="47">
        <f>SUM(J18:J616)-J15</f>
        <v>0</v>
      </c>
      <c r="K16" s="32">
        <f>SUM(K18:K616)-K15</f>
        <v>0</v>
      </c>
      <c r="L16" s="32">
        <f>SUM(L18:L616)-L15</f>
        <v>0</v>
      </c>
      <c r="M16" s="48">
        <f>SUM(M18:M616)-M15</f>
        <v>0</v>
      </c>
      <c r="N16" s="49">
        <f>SUM(J16:M16)</f>
        <v>0</v>
      </c>
      <c r="O16" s="50">
        <f>N16+I16</f>
        <v>7702</v>
      </c>
      <c r="P16" s="32">
        <f t="shared" ref="P16:U16" si="11">SUM(P18:P616)-P15</f>
        <v>2157.14</v>
      </c>
      <c r="Q16" s="32">
        <f t="shared" si="11"/>
        <v>10302.86</v>
      </c>
      <c r="R16" s="32">
        <f t="shared" si="11"/>
        <v>49952.33</v>
      </c>
      <c r="S16" s="32">
        <f t="shared" si="11"/>
        <v>106396.07999999996</v>
      </c>
      <c r="T16" s="32">
        <f t="shared" si="11"/>
        <v>23284.54</v>
      </c>
      <c r="U16" s="32">
        <f t="shared" si="11"/>
        <v>51956.55</v>
      </c>
      <c r="V16" s="50">
        <f>SUM(P16:U16)</f>
        <v>244049.5</v>
      </c>
      <c r="W16" s="51">
        <f>V16+O16</f>
        <v>251751.5</v>
      </c>
    </row>
    <row r="17" spans="1:26" x14ac:dyDescent="0.2">
      <c r="A17" s="52">
        <v>1</v>
      </c>
      <c r="B17" s="22">
        <f>+A17+1</f>
        <v>2</v>
      </c>
      <c r="C17" s="53">
        <f t="shared" ref="C17:W17" si="12">+B17+1</f>
        <v>3</v>
      </c>
      <c r="D17" s="22">
        <f t="shared" si="12"/>
        <v>4</v>
      </c>
      <c r="E17" s="22">
        <f t="shared" si="12"/>
        <v>5</v>
      </c>
      <c r="F17" s="22">
        <f t="shared" si="12"/>
        <v>6</v>
      </c>
      <c r="G17" s="22">
        <f t="shared" si="12"/>
        <v>7</v>
      </c>
      <c r="H17" s="22">
        <f t="shared" si="12"/>
        <v>8</v>
      </c>
      <c r="I17" s="22">
        <f t="shared" si="12"/>
        <v>9</v>
      </c>
      <c r="J17" s="22">
        <f t="shared" si="12"/>
        <v>10</v>
      </c>
      <c r="K17" s="22">
        <f t="shared" si="12"/>
        <v>11</v>
      </c>
      <c r="L17" s="22">
        <f t="shared" si="12"/>
        <v>12</v>
      </c>
      <c r="M17" s="22">
        <f t="shared" si="12"/>
        <v>13</v>
      </c>
      <c r="N17" s="22">
        <f t="shared" si="12"/>
        <v>14</v>
      </c>
      <c r="O17" s="22">
        <f t="shared" si="12"/>
        <v>15</v>
      </c>
      <c r="P17" s="22">
        <f t="shared" si="12"/>
        <v>16</v>
      </c>
      <c r="Q17" s="22">
        <f t="shared" si="12"/>
        <v>17</v>
      </c>
      <c r="R17" s="22">
        <f t="shared" si="12"/>
        <v>18</v>
      </c>
      <c r="S17" s="22">
        <f t="shared" si="12"/>
        <v>19</v>
      </c>
      <c r="T17" s="22">
        <f t="shared" si="12"/>
        <v>20</v>
      </c>
      <c r="U17" s="22">
        <f t="shared" si="12"/>
        <v>21</v>
      </c>
      <c r="V17" s="22">
        <f t="shared" si="12"/>
        <v>22</v>
      </c>
      <c r="W17" s="22">
        <f t="shared" si="12"/>
        <v>23</v>
      </c>
    </row>
    <row r="18" spans="1:26" x14ac:dyDescent="0.2">
      <c r="A18" s="101" t="str">
        <f>Sheet2!A18</f>
        <v>10-225-11-0020-0390-000-0000</v>
      </c>
      <c r="B18" s="102"/>
      <c r="C18" s="103" t="str">
        <f>[1]MSD!C18</f>
        <v>09/10 Act</v>
      </c>
      <c r="D18" s="104">
        <v>1</v>
      </c>
      <c r="E18" s="105" t="str">
        <f>Sheet2!E18</f>
        <v/>
      </c>
      <c r="F18" s="105" t="str">
        <f>Sheet2!F18</f>
        <v/>
      </c>
      <c r="G18" s="105" t="str">
        <f>Sheet2!G18</f>
        <v/>
      </c>
      <c r="H18" s="105" t="str">
        <f>Sheet2!H18</f>
        <v/>
      </c>
      <c r="I18" s="128">
        <f t="shared" ref="I18:I20" si="13">SUM(E18:H18)</f>
        <v>0</v>
      </c>
      <c r="J18" s="108" t="str">
        <f>Sheet2!J18</f>
        <v/>
      </c>
      <c r="K18" s="105" t="str">
        <f>Sheet2!K18</f>
        <v/>
      </c>
      <c r="L18" s="105" t="str">
        <f>Sheet2!L18</f>
        <v/>
      </c>
      <c r="M18" s="106" t="str">
        <f>Sheet2!M18</f>
        <v/>
      </c>
      <c r="N18" s="107">
        <f t="shared" ref="N18:N20" si="14">SUM(J18:M18)</f>
        <v>0</v>
      </c>
      <c r="O18" s="109">
        <f t="shared" ref="O18:O20" si="15">N18+I18</f>
        <v>0</v>
      </c>
      <c r="P18" s="105">
        <f>Sheet2!P18</f>
        <v>997.14</v>
      </c>
      <c r="Q18" s="105" t="str">
        <f>Sheet2!Q18</f>
        <v/>
      </c>
      <c r="R18" s="105" t="str">
        <f>Sheet2!R18</f>
        <v/>
      </c>
      <c r="S18" s="105" t="str">
        <f>Sheet2!S18</f>
        <v/>
      </c>
      <c r="T18" s="105" t="str">
        <f>Sheet2!T18</f>
        <v/>
      </c>
      <c r="U18" s="105" t="str">
        <f>Sheet2!U18</f>
        <v/>
      </c>
      <c r="V18" s="110">
        <f t="shared" ref="V18:V20" si="16">SUM(P18:U18)</f>
        <v>997.14</v>
      </c>
      <c r="W18" s="110">
        <f t="shared" ref="W18:W20" si="17">V18+O18</f>
        <v>997.14</v>
      </c>
      <c r="Y18">
        <v>1</v>
      </c>
    </row>
    <row r="19" spans="1:26" x14ac:dyDescent="0.2">
      <c r="A19" s="101" t="str">
        <f>Sheet2!A19</f>
        <v xml:space="preserve">    HMS-PROF TECH SVS</v>
      </c>
      <c r="B19" s="102"/>
      <c r="C19" s="103" t="str">
        <f>[1]MSD!C19</f>
        <v>09/10 Bud</v>
      </c>
      <c r="D19" s="111" t="e">
        <f>IF(D18&lt;=A$13,INDEX(MgmtRptAccts,HLOOKUP("MRAvcount",MRAmix,VLOOKUP([1]MRpts!$C$4*1000+A$11+(D18)/1000,MgmtRptAccts,2))+2,98),"")</f>
        <v>#NAME?</v>
      </c>
      <c r="E19" s="105" t="str">
        <f>Sheet2!E19</f>
        <v/>
      </c>
      <c r="F19" s="105" t="str">
        <f>Sheet2!F19</f>
        <v/>
      </c>
      <c r="G19" s="105" t="str">
        <f>Sheet2!G19</f>
        <v/>
      </c>
      <c r="H19" s="105" t="str">
        <f>Sheet2!H19</f>
        <v/>
      </c>
      <c r="I19" s="128">
        <f t="shared" si="13"/>
        <v>0</v>
      </c>
      <c r="J19" s="108" t="str">
        <f>Sheet2!J19</f>
        <v/>
      </c>
      <c r="K19" s="105" t="str">
        <f>Sheet2!K19</f>
        <v/>
      </c>
      <c r="L19" s="105" t="str">
        <f>Sheet2!L19</f>
        <v/>
      </c>
      <c r="M19" s="106" t="str">
        <f>Sheet2!M19</f>
        <v/>
      </c>
      <c r="N19" s="107">
        <f t="shared" si="14"/>
        <v>0</v>
      </c>
      <c r="O19" s="109">
        <f t="shared" si="15"/>
        <v>0</v>
      </c>
      <c r="P19" s="105">
        <f>Sheet2!P19</f>
        <v>997.14</v>
      </c>
      <c r="Q19" s="105" t="str">
        <f>Sheet2!Q19</f>
        <v/>
      </c>
      <c r="R19" s="105" t="str">
        <f>Sheet2!R19</f>
        <v/>
      </c>
      <c r="S19" s="105" t="str">
        <f>Sheet2!S19</f>
        <v/>
      </c>
      <c r="T19" s="105" t="str">
        <f>Sheet2!T19</f>
        <v/>
      </c>
      <c r="U19" s="105" t="str">
        <f>Sheet2!U19</f>
        <v/>
      </c>
      <c r="V19" s="110">
        <f t="shared" si="16"/>
        <v>997.14</v>
      </c>
      <c r="W19" s="110">
        <f t="shared" si="17"/>
        <v>997.14</v>
      </c>
    </row>
    <row r="20" spans="1:26" x14ac:dyDescent="0.2">
      <c r="A20" s="133" t="str">
        <f>Sheet2!A20</f>
        <v xml:space="preserve">    </v>
      </c>
      <c r="B20" s="95"/>
      <c r="C20" s="96" t="s">
        <v>48</v>
      </c>
      <c r="D20" s="97"/>
      <c r="E20" s="98"/>
      <c r="F20" s="98"/>
      <c r="G20" s="98"/>
      <c r="H20" s="98"/>
      <c r="I20" s="60">
        <f t="shared" si="13"/>
        <v>0</v>
      </c>
      <c r="J20" s="100"/>
      <c r="K20" s="98"/>
      <c r="L20" s="98"/>
      <c r="M20" s="99"/>
      <c r="N20" s="61">
        <f t="shared" si="14"/>
        <v>0</v>
      </c>
      <c r="O20" s="62">
        <f t="shared" si="15"/>
        <v>0</v>
      </c>
      <c r="P20" s="98">
        <v>1000</v>
      </c>
      <c r="Q20" s="98"/>
      <c r="R20" s="98"/>
      <c r="S20" s="98"/>
      <c r="T20" s="98"/>
      <c r="U20" s="98"/>
      <c r="V20" s="63">
        <f t="shared" si="16"/>
        <v>1000</v>
      </c>
      <c r="W20" s="63">
        <f t="shared" si="17"/>
        <v>1000</v>
      </c>
      <c r="Z20">
        <v>1</v>
      </c>
    </row>
    <row r="21" spans="1:26" x14ac:dyDescent="0.2">
      <c r="A21" s="101" t="str">
        <f>Sheet2!A21</f>
        <v>10-225-11-0020-0430-000-0000</v>
      </c>
      <c r="B21" s="102"/>
      <c r="C21" s="103" t="str">
        <f>[1]MSD!C21</f>
        <v>09/10 Bud</v>
      </c>
      <c r="D21" s="104">
        <v>1</v>
      </c>
      <c r="E21" s="105" t="str">
        <f>Sheet2!E21</f>
        <v/>
      </c>
      <c r="F21" s="105" t="str">
        <f>Sheet2!F21</f>
        <v/>
      </c>
      <c r="G21" s="105" t="str">
        <f>Sheet2!G21</f>
        <v/>
      </c>
      <c r="H21" s="105" t="str">
        <f>Sheet2!H21</f>
        <v/>
      </c>
      <c r="I21" s="128">
        <f t="shared" ref="I21:I84" si="18">SUM(E21:H21)</f>
        <v>0</v>
      </c>
      <c r="J21" s="108" t="str">
        <f>Sheet2!J21</f>
        <v/>
      </c>
      <c r="K21" s="105" t="str">
        <f>Sheet2!K21</f>
        <v/>
      </c>
      <c r="L21" s="105" t="str">
        <f>Sheet2!L21</f>
        <v/>
      </c>
      <c r="M21" s="106" t="str">
        <f>Sheet2!M21</f>
        <v/>
      </c>
      <c r="N21" s="107">
        <f t="shared" ref="N21:N84" si="19">SUM(J21:M21)</f>
        <v>0</v>
      </c>
      <c r="O21" s="109">
        <f t="shared" ref="O21:O84" si="20">N21+I21</f>
        <v>0</v>
      </c>
      <c r="P21" s="105" t="str">
        <f>Sheet2!P21</f>
        <v/>
      </c>
      <c r="Q21" s="105">
        <f>Sheet2!Q21</f>
        <v>3177.59</v>
      </c>
      <c r="R21" s="105" t="str">
        <f>Sheet2!R21</f>
        <v/>
      </c>
      <c r="S21" s="105" t="str">
        <f>Sheet2!S21</f>
        <v/>
      </c>
      <c r="T21" s="105" t="str">
        <f>Sheet2!T21</f>
        <v/>
      </c>
      <c r="U21" s="105" t="str">
        <f>Sheet2!U21</f>
        <v/>
      </c>
      <c r="V21" s="110">
        <f t="shared" ref="V21:V84" si="21">SUM(P21:U21)</f>
        <v>3177.59</v>
      </c>
      <c r="W21" s="110">
        <f t="shared" ref="W21:W84" si="22">V21+O21</f>
        <v>3177.59</v>
      </c>
      <c r="Y21">
        <v>1</v>
      </c>
    </row>
    <row r="22" spans="1:26" x14ac:dyDescent="0.2">
      <c r="A22" s="101" t="str">
        <f>Sheet2!A22</f>
        <v xml:space="preserve">    HMS-REPAIRS &amp; MAIN</v>
      </c>
      <c r="B22" s="102"/>
      <c r="C22" s="103" t="str">
        <f>[1]MSD!C22</f>
        <v>09/10 Act</v>
      </c>
      <c r="D22" s="111" t="e">
        <f>IF(D21&lt;=A$13,INDEX(MgmtRptAccts,HLOOKUP("MRAvcount",MRAmix,VLOOKUP([1]MRpts!$C$4*1000+A$11+(D21)/1000,MgmtRptAccts,2))+2,98),"")</f>
        <v>#NAME?</v>
      </c>
      <c r="E22" s="105" t="str">
        <f>Sheet2!E22</f>
        <v/>
      </c>
      <c r="F22" s="105" t="str">
        <f>Sheet2!F22</f>
        <v/>
      </c>
      <c r="G22" s="105" t="str">
        <f>Sheet2!G22</f>
        <v/>
      </c>
      <c r="H22" s="105" t="str">
        <f>Sheet2!H22</f>
        <v/>
      </c>
      <c r="I22" s="128">
        <f t="shared" si="18"/>
        <v>0</v>
      </c>
      <c r="J22" s="108" t="str">
        <f>Sheet2!J22</f>
        <v/>
      </c>
      <c r="K22" s="105" t="str">
        <f>Sheet2!K22</f>
        <v/>
      </c>
      <c r="L22" s="105" t="str">
        <f>Sheet2!L22</f>
        <v/>
      </c>
      <c r="M22" s="106" t="str">
        <f>Sheet2!M22</f>
        <v/>
      </c>
      <c r="N22" s="107">
        <f t="shared" si="19"/>
        <v>0</v>
      </c>
      <c r="O22" s="109">
        <f t="shared" si="20"/>
        <v>0</v>
      </c>
      <c r="P22" s="105" t="str">
        <f>Sheet2!P22</f>
        <v/>
      </c>
      <c r="Q22" s="105">
        <f>Sheet2!Q22</f>
        <v>3702.86</v>
      </c>
      <c r="R22" s="105" t="str">
        <f>Sheet2!R22</f>
        <v/>
      </c>
      <c r="S22" s="105" t="str">
        <f>Sheet2!S22</f>
        <v/>
      </c>
      <c r="T22" s="105" t="str">
        <f>Sheet2!T22</f>
        <v/>
      </c>
      <c r="U22" s="105" t="str">
        <f>Sheet2!U22</f>
        <v/>
      </c>
      <c r="V22" s="110">
        <f t="shared" si="21"/>
        <v>3702.86</v>
      </c>
      <c r="W22" s="110">
        <f t="shared" si="22"/>
        <v>3702.86</v>
      </c>
    </row>
    <row r="23" spans="1:26" x14ac:dyDescent="0.2">
      <c r="A23" s="133" t="str">
        <f>Sheet2!A23</f>
        <v xml:space="preserve">    T</v>
      </c>
      <c r="B23" s="95"/>
      <c r="C23" s="96" t="s">
        <v>48</v>
      </c>
      <c r="D23" s="97"/>
      <c r="E23" s="98"/>
      <c r="F23" s="98"/>
      <c r="G23" s="98"/>
      <c r="H23" s="98"/>
      <c r="I23" s="60">
        <f t="shared" si="18"/>
        <v>0</v>
      </c>
      <c r="J23" s="100"/>
      <c r="K23" s="98"/>
      <c r="L23" s="98"/>
      <c r="M23" s="99"/>
      <c r="N23" s="61">
        <f t="shared" si="19"/>
        <v>0</v>
      </c>
      <c r="O23" s="62">
        <f t="shared" si="20"/>
        <v>0</v>
      </c>
      <c r="P23" s="98"/>
      <c r="Q23" s="98">
        <v>3500</v>
      </c>
      <c r="R23" s="98"/>
      <c r="S23" s="98"/>
      <c r="T23" s="98"/>
      <c r="U23" s="98"/>
      <c r="V23" s="63">
        <f t="shared" si="21"/>
        <v>3500</v>
      </c>
      <c r="W23" s="63">
        <f t="shared" si="22"/>
        <v>3500</v>
      </c>
      <c r="Z23">
        <v>1</v>
      </c>
    </row>
    <row r="24" spans="1:26" x14ac:dyDescent="0.2">
      <c r="A24" s="101" t="str">
        <f>Sheet2!A24</f>
        <v>10-225-11-0020-0442-000-0000</v>
      </c>
      <c r="B24" s="102"/>
      <c r="C24" s="103" t="str">
        <f>[1]MSD!C24</f>
        <v>09/10 Act</v>
      </c>
      <c r="D24" s="104">
        <v>1</v>
      </c>
      <c r="E24" s="105" t="str">
        <f>Sheet2!E24</f>
        <v/>
      </c>
      <c r="F24" s="105" t="str">
        <f>Sheet2!F24</f>
        <v/>
      </c>
      <c r="G24" s="105" t="str">
        <f>Sheet2!G24</f>
        <v/>
      </c>
      <c r="H24" s="105" t="str">
        <f>Sheet2!H24</f>
        <v/>
      </c>
      <c r="I24" s="128">
        <f t="shared" si="18"/>
        <v>0</v>
      </c>
      <c r="J24" s="108" t="str">
        <f>Sheet2!J24</f>
        <v/>
      </c>
      <c r="K24" s="105" t="str">
        <f>Sheet2!K24</f>
        <v/>
      </c>
      <c r="L24" s="105" t="str">
        <f>Sheet2!L24</f>
        <v/>
      </c>
      <c r="M24" s="106" t="str">
        <f>Sheet2!M24</f>
        <v/>
      </c>
      <c r="N24" s="107">
        <f t="shared" si="19"/>
        <v>0</v>
      </c>
      <c r="O24" s="109">
        <f t="shared" si="20"/>
        <v>0</v>
      </c>
      <c r="P24" s="105" t="str">
        <f>Sheet2!P24</f>
        <v/>
      </c>
      <c r="Q24" s="105">
        <f>Sheet2!Q24</f>
        <v>1350</v>
      </c>
      <c r="R24" s="105" t="str">
        <f>Sheet2!R24</f>
        <v/>
      </c>
      <c r="S24" s="105" t="str">
        <f>Sheet2!S24</f>
        <v/>
      </c>
      <c r="T24" s="105" t="str">
        <f>Sheet2!T24</f>
        <v/>
      </c>
      <c r="U24" s="105" t="str">
        <f>Sheet2!U24</f>
        <v/>
      </c>
      <c r="V24" s="110">
        <f t="shared" si="21"/>
        <v>1350</v>
      </c>
      <c r="W24" s="110">
        <f t="shared" si="22"/>
        <v>1350</v>
      </c>
      <c r="Y24">
        <v>1</v>
      </c>
    </row>
    <row r="25" spans="1:26" x14ac:dyDescent="0.2">
      <c r="A25" s="101" t="str">
        <f>Sheet2!A25</f>
        <v xml:space="preserve">    HMS-EQUIP RENTAL</v>
      </c>
      <c r="B25" s="102"/>
      <c r="C25" s="103" t="str">
        <f>[1]MSD!C25</f>
        <v>09/10 Bud</v>
      </c>
      <c r="D25" s="111" t="e">
        <f>IF(D24&lt;=A$13,INDEX(MgmtRptAccts,HLOOKUP("MRAvcount",MRAmix,VLOOKUP([1]MRpts!$C$4*1000+A$11+(D24)/1000,MgmtRptAccts,2))+2,98),"")</f>
        <v>#NAME?</v>
      </c>
      <c r="E25" s="105" t="str">
        <f>Sheet2!E25</f>
        <v/>
      </c>
      <c r="F25" s="105" t="str">
        <f>Sheet2!F25</f>
        <v/>
      </c>
      <c r="G25" s="105" t="str">
        <f>Sheet2!G25</f>
        <v/>
      </c>
      <c r="H25" s="105" t="str">
        <f>Sheet2!H25</f>
        <v/>
      </c>
      <c r="I25" s="128">
        <f t="shared" si="18"/>
        <v>0</v>
      </c>
      <c r="J25" s="108" t="str">
        <f>Sheet2!J25</f>
        <v/>
      </c>
      <c r="K25" s="105" t="str">
        <f>Sheet2!K25</f>
        <v/>
      </c>
      <c r="L25" s="105" t="str">
        <f>Sheet2!L25</f>
        <v/>
      </c>
      <c r="M25" s="106" t="str">
        <f>Sheet2!M25</f>
        <v/>
      </c>
      <c r="N25" s="107">
        <f t="shared" si="19"/>
        <v>0</v>
      </c>
      <c r="O25" s="109">
        <f t="shared" si="20"/>
        <v>0</v>
      </c>
      <c r="P25" s="105" t="str">
        <f>Sheet2!P25</f>
        <v/>
      </c>
      <c r="Q25" s="105">
        <f>Sheet2!Q25</f>
        <v>900</v>
      </c>
      <c r="R25" s="105" t="str">
        <f>Sheet2!R25</f>
        <v/>
      </c>
      <c r="S25" s="105" t="str">
        <f>Sheet2!S25</f>
        <v/>
      </c>
      <c r="T25" s="105" t="str">
        <f>Sheet2!T25</f>
        <v/>
      </c>
      <c r="U25" s="105" t="str">
        <f>Sheet2!U25</f>
        <v/>
      </c>
      <c r="V25" s="110">
        <f t="shared" si="21"/>
        <v>900</v>
      </c>
      <c r="W25" s="110">
        <f t="shared" si="22"/>
        <v>900</v>
      </c>
    </row>
    <row r="26" spans="1:26" x14ac:dyDescent="0.2">
      <c r="A26" s="133" t="str">
        <f>Sheet2!A26</f>
        <v xml:space="preserve">    </v>
      </c>
      <c r="B26" s="95"/>
      <c r="C26" s="96" t="s">
        <v>48</v>
      </c>
      <c r="D26" s="97"/>
      <c r="E26" s="98"/>
      <c r="F26" s="98"/>
      <c r="G26" s="98"/>
      <c r="H26" s="98"/>
      <c r="I26" s="60">
        <f t="shared" si="18"/>
        <v>0</v>
      </c>
      <c r="J26" s="100"/>
      <c r="K26" s="98"/>
      <c r="L26" s="98"/>
      <c r="M26" s="99"/>
      <c r="N26" s="61">
        <f t="shared" si="19"/>
        <v>0</v>
      </c>
      <c r="O26" s="62">
        <f t="shared" si="20"/>
        <v>0</v>
      </c>
      <c r="P26" s="98"/>
      <c r="Q26" s="98">
        <v>1100</v>
      </c>
      <c r="R26" s="98"/>
      <c r="S26" s="98"/>
      <c r="T26" s="98"/>
      <c r="U26" s="98"/>
      <c r="V26" s="63">
        <f t="shared" si="21"/>
        <v>1100</v>
      </c>
      <c r="W26" s="63">
        <f t="shared" si="22"/>
        <v>1100</v>
      </c>
      <c r="Z26">
        <v>1</v>
      </c>
    </row>
    <row r="27" spans="1:26" x14ac:dyDescent="0.2">
      <c r="A27" s="101" t="str">
        <f>Sheet2!A27</f>
        <v>10-225-11-0020-0533-000-0000</v>
      </c>
      <c r="B27" s="102"/>
      <c r="C27" s="103" t="str">
        <f>[1]MSD!C27</f>
        <v>09/10 Bud</v>
      </c>
      <c r="D27" s="104">
        <v>1</v>
      </c>
      <c r="E27" s="105" t="str">
        <f>Sheet2!E27</f>
        <v/>
      </c>
      <c r="F27" s="105" t="str">
        <f>Sheet2!F27</f>
        <v/>
      </c>
      <c r="G27" s="105" t="str">
        <f>Sheet2!G27</f>
        <v/>
      </c>
      <c r="H27" s="105" t="str">
        <f>Sheet2!H27</f>
        <v/>
      </c>
      <c r="I27" s="128">
        <f t="shared" si="18"/>
        <v>0</v>
      </c>
      <c r="J27" s="108" t="str">
        <f>Sheet2!J27</f>
        <v/>
      </c>
      <c r="K27" s="105" t="str">
        <f>Sheet2!K27</f>
        <v/>
      </c>
      <c r="L27" s="105" t="str">
        <f>Sheet2!L27</f>
        <v/>
      </c>
      <c r="M27" s="106" t="str">
        <f>Sheet2!M27</f>
        <v/>
      </c>
      <c r="N27" s="107">
        <f t="shared" si="19"/>
        <v>0</v>
      </c>
      <c r="O27" s="109">
        <f t="shared" si="20"/>
        <v>0</v>
      </c>
      <c r="P27" s="105" t="str">
        <f>Sheet2!P27</f>
        <v/>
      </c>
      <c r="Q27" s="105" t="str">
        <f>Sheet2!Q27</f>
        <v/>
      </c>
      <c r="R27" s="105">
        <f>Sheet2!R27</f>
        <v>2085.5300000000002</v>
      </c>
      <c r="S27" s="105" t="str">
        <f>Sheet2!S27</f>
        <v/>
      </c>
      <c r="T27" s="105" t="str">
        <f>Sheet2!T27</f>
        <v/>
      </c>
      <c r="U27" s="105" t="str">
        <f>Sheet2!U27</f>
        <v/>
      </c>
      <c r="V27" s="110">
        <f t="shared" si="21"/>
        <v>2085.5300000000002</v>
      </c>
      <c r="W27" s="110">
        <f t="shared" si="22"/>
        <v>2085.5300000000002</v>
      </c>
      <c r="Y27">
        <v>1</v>
      </c>
    </row>
    <row r="28" spans="1:26" x14ac:dyDescent="0.2">
      <c r="A28" s="101" t="str">
        <f>Sheet2!A28</f>
        <v xml:space="preserve">    HMS-POSTAGE</v>
      </c>
      <c r="B28" s="102"/>
      <c r="C28" s="103" t="str">
        <f>[1]MSD!C28</f>
        <v>09/10 Act</v>
      </c>
      <c r="D28" s="111" t="e">
        <f>IF(D27&lt;=A$13,INDEX(MgmtRptAccts,HLOOKUP("MRAvcount",MRAmix,VLOOKUP([1]MRpts!$C$4*1000+A$11+(D27)/1000,MgmtRptAccts,2))+2,98),"")</f>
        <v>#NAME?</v>
      </c>
      <c r="E28" s="105" t="str">
        <f>Sheet2!E28</f>
        <v/>
      </c>
      <c r="F28" s="105" t="str">
        <f>Sheet2!F28</f>
        <v/>
      </c>
      <c r="G28" s="105" t="str">
        <f>Sheet2!G28</f>
        <v/>
      </c>
      <c r="H28" s="105" t="str">
        <f>Sheet2!H28</f>
        <v/>
      </c>
      <c r="I28" s="128">
        <f t="shared" si="18"/>
        <v>0</v>
      </c>
      <c r="J28" s="108" t="str">
        <f>Sheet2!J28</f>
        <v/>
      </c>
      <c r="K28" s="105" t="str">
        <f>Sheet2!K28</f>
        <v/>
      </c>
      <c r="L28" s="105" t="str">
        <f>Sheet2!L28</f>
        <v/>
      </c>
      <c r="M28" s="106" t="str">
        <f>Sheet2!M28</f>
        <v/>
      </c>
      <c r="N28" s="107">
        <f t="shared" si="19"/>
        <v>0</v>
      </c>
      <c r="O28" s="109">
        <f t="shared" si="20"/>
        <v>0</v>
      </c>
      <c r="P28" s="105" t="str">
        <f>Sheet2!P28</f>
        <v/>
      </c>
      <c r="Q28" s="105" t="str">
        <f>Sheet2!Q28</f>
        <v/>
      </c>
      <c r="R28" s="105">
        <f>Sheet2!R28</f>
        <v>3150</v>
      </c>
      <c r="S28" s="105" t="str">
        <f>Sheet2!S28</f>
        <v/>
      </c>
      <c r="T28" s="105" t="str">
        <f>Sheet2!T28</f>
        <v/>
      </c>
      <c r="U28" s="105" t="str">
        <f>Sheet2!U28</f>
        <v/>
      </c>
      <c r="V28" s="110">
        <f t="shared" si="21"/>
        <v>3150</v>
      </c>
      <c r="W28" s="110">
        <f t="shared" si="22"/>
        <v>3150</v>
      </c>
    </row>
    <row r="29" spans="1:26" x14ac:dyDescent="0.2">
      <c r="A29" s="133" t="str">
        <f>Sheet2!A29</f>
        <v xml:space="preserve">    </v>
      </c>
      <c r="B29" s="95"/>
      <c r="C29" s="96" t="s">
        <v>48</v>
      </c>
      <c r="D29" s="97"/>
      <c r="E29" s="98"/>
      <c r="F29" s="98"/>
      <c r="G29" s="98"/>
      <c r="H29" s="98"/>
      <c r="I29" s="60">
        <f t="shared" si="18"/>
        <v>0</v>
      </c>
      <c r="J29" s="100"/>
      <c r="K29" s="98"/>
      <c r="L29" s="98"/>
      <c r="M29" s="99"/>
      <c r="N29" s="61">
        <f t="shared" si="19"/>
        <v>0</v>
      </c>
      <c r="O29" s="62">
        <f t="shared" si="20"/>
        <v>0</v>
      </c>
      <c r="P29" s="98"/>
      <c r="Q29" s="98"/>
      <c r="R29" s="98">
        <v>2500</v>
      </c>
      <c r="S29" s="98"/>
      <c r="T29" s="98"/>
      <c r="U29" s="98"/>
      <c r="V29" s="63">
        <f t="shared" si="21"/>
        <v>2500</v>
      </c>
      <c r="W29" s="63">
        <f t="shared" si="22"/>
        <v>2500</v>
      </c>
      <c r="Z29">
        <v>1</v>
      </c>
    </row>
    <row r="30" spans="1:26" x14ac:dyDescent="0.2">
      <c r="A30" s="101" t="str">
        <f>Sheet2!A30</f>
        <v>10-225-11-0020-0581-000-0000</v>
      </c>
      <c r="B30" s="102"/>
      <c r="C30" s="103" t="str">
        <f>[1]MSD!C30</f>
        <v>09/10 Act</v>
      </c>
      <c r="D30" s="104">
        <v>1</v>
      </c>
      <c r="E30" s="105" t="str">
        <f>Sheet2!E30</f>
        <v/>
      </c>
      <c r="F30" s="105" t="str">
        <f>Sheet2!F30</f>
        <v/>
      </c>
      <c r="G30" s="105" t="str">
        <f>Sheet2!G30</f>
        <v/>
      </c>
      <c r="H30" s="105" t="str">
        <f>Sheet2!H30</f>
        <v/>
      </c>
      <c r="I30" s="128">
        <f t="shared" si="18"/>
        <v>0</v>
      </c>
      <c r="J30" s="108" t="str">
        <f>Sheet2!J30</f>
        <v/>
      </c>
      <c r="K30" s="105" t="str">
        <f>Sheet2!K30</f>
        <v/>
      </c>
      <c r="L30" s="105" t="str">
        <f>Sheet2!L30</f>
        <v/>
      </c>
      <c r="M30" s="106" t="str">
        <f>Sheet2!M30</f>
        <v/>
      </c>
      <c r="N30" s="107">
        <f t="shared" si="19"/>
        <v>0</v>
      </c>
      <c r="O30" s="109">
        <f t="shared" si="20"/>
        <v>0</v>
      </c>
      <c r="P30" s="105" t="str">
        <f>Sheet2!P30</f>
        <v/>
      </c>
      <c r="Q30" s="105" t="str">
        <f>Sheet2!Q30</f>
        <v/>
      </c>
      <c r="R30" s="105">
        <f>Sheet2!R30</f>
        <v>775</v>
      </c>
      <c r="S30" s="105" t="str">
        <f>Sheet2!S30</f>
        <v/>
      </c>
      <c r="T30" s="105" t="str">
        <f>Sheet2!T30</f>
        <v/>
      </c>
      <c r="U30" s="105" t="str">
        <f>Sheet2!U30</f>
        <v/>
      </c>
      <c r="V30" s="110">
        <f t="shared" si="21"/>
        <v>775</v>
      </c>
      <c r="W30" s="110">
        <f t="shared" si="22"/>
        <v>775</v>
      </c>
      <c r="Y30">
        <v>1</v>
      </c>
    </row>
    <row r="31" spans="1:26" x14ac:dyDescent="0.2">
      <c r="A31" s="101" t="str">
        <f>Sheet2!A31</f>
        <v xml:space="preserve">    HMS-IN-STATE TRVL/</v>
      </c>
      <c r="B31" s="102"/>
      <c r="C31" s="103" t="str">
        <f>[1]MSD!C31</f>
        <v>09/10 Bud</v>
      </c>
      <c r="D31" s="111" t="e">
        <f>IF(D30&lt;=A$13,INDEX(MgmtRptAccts,HLOOKUP("MRAvcount",MRAmix,VLOOKUP([1]MRpts!$C$4*1000+A$11+(D30)/1000,MgmtRptAccts,2))+2,98),"")</f>
        <v>#NAME?</v>
      </c>
      <c r="E31" s="105" t="str">
        <f>Sheet2!E31</f>
        <v/>
      </c>
      <c r="F31" s="105" t="str">
        <f>Sheet2!F31</f>
        <v/>
      </c>
      <c r="G31" s="105" t="str">
        <f>Sheet2!G31</f>
        <v/>
      </c>
      <c r="H31" s="105" t="str">
        <f>Sheet2!H31</f>
        <v/>
      </c>
      <c r="I31" s="128">
        <f t="shared" si="18"/>
        <v>0</v>
      </c>
      <c r="J31" s="108" t="str">
        <f>Sheet2!J31</f>
        <v/>
      </c>
      <c r="K31" s="105" t="str">
        <f>Sheet2!K31</f>
        <v/>
      </c>
      <c r="L31" s="105" t="str">
        <f>Sheet2!L31</f>
        <v/>
      </c>
      <c r="M31" s="106" t="str">
        <f>Sheet2!M31</f>
        <v/>
      </c>
      <c r="N31" s="107">
        <f t="shared" si="19"/>
        <v>0</v>
      </c>
      <c r="O31" s="109">
        <f t="shared" si="20"/>
        <v>0</v>
      </c>
      <c r="P31" s="105" t="str">
        <f>Sheet2!P31</f>
        <v/>
      </c>
      <c r="Q31" s="105" t="str">
        <f>Sheet2!Q31</f>
        <v/>
      </c>
      <c r="R31" s="105">
        <f>Sheet2!R31</f>
        <v>2378.98</v>
      </c>
      <c r="S31" s="105" t="str">
        <f>Sheet2!S31</f>
        <v/>
      </c>
      <c r="T31" s="105" t="str">
        <f>Sheet2!T31</f>
        <v/>
      </c>
      <c r="U31" s="105" t="str">
        <f>Sheet2!U31</f>
        <v/>
      </c>
      <c r="V31" s="110">
        <f t="shared" si="21"/>
        <v>2378.98</v>
      </c>
      <c r="W31" s="110">
        <f t="shared" si="22"/>
        <v>2378.98</v>
      </c>
    </row>
    <row r="32" spans="1:26" x14ac:dyDescent="0.2">
      <c r="A32" s="133" t="str">
        <f>Sheet2!A32</f>
        <v xml:space="preserve">    WKSHOPS</v>
      </c>
      <c r="B32" s="95"/>
      <c r="C32" s="96" t="s">
        <v>48</v>
      </c>
      <c r="D32" s="97"/>
      <c r="E32" s="98"/>
      <c r="F32" s="98"/>
      <c r="G32" s="98"/>
      <c r="H32" s="98"/>
      <c r="I32" s="60">
        <f t="shared" si="18"/>
        <v>0</v>
      </c>
      <c r="J32" s="100"/>
      <c r="K32" s="98"/>
      <c r="L32" s="98"/>
      <c r="M32" s="99"/>
      <c r="N32" s="61">
        <f t="shared" si="19"/>
        <v>0</v>
      </c>
      <c r="O32" s="62">
        <f t="shared" si="20"/>
        <v>0</v>
      </c>
      <c r="P32" s="98"/>
      <c r="Q32" s="98"/>
      <c r="R32" s="98">
        <v>1000</v>
      </c>
      <c r="S32" s="98"/>
      <c r="T32" s="98"/>
      <c r="U32" s="98"/>
      <c r="V32" s="63">
        <f t="shared" si="21"/>
        <v>1000</v>
      </c>
      <c r="W32" s="63">
        <f t="shared" si="22"/>
        <v>1000</v>
      </c>
      <c r="Z32">
        <v>1</v>
      </c>
    </row>
    <row r="33" spans="1:26" x14ac:dyDescent="0.2">
      <c r="A33" s="101" t="str">
        <f>Sheet2!A33</f>
        <v>10-225-11-0020-0583-000-0000</v>
      </c>
      <c r="B33" s="102"/>
      <c r="C33" s="103" t="str">
        <f>[1]MSD!C33</f>
        <v>09/10 Bud</v>
      </c>
      <c r="D33" s="104">
        <v>1</v>
      </c>
      <c r="E33" s="105" t="str">
        <f>Sheet2!E33</f>
        <v/>
      </c>
      <c r="F33" s="105" t="str">
        <f>Sheet2!F33</f>
        <v/>
      </c>
      <c r="G33" s="105" t="str">
        <f>Sheet2!G33</f>
        <v/>
      </c>
      <c r="H33" s="105" t="str">
        <f>Sheet2!H33</f>
        <v/>
      </c>
      <c r="I33" s="128">
        <f t="shared" si="18"/>
        <v>0</v>
      </c>
      <c r="J33" s="108" t="str">
        <f>Sheet2!J33</f>
        <v/>
      </c>
      <c r="K33" s="105" t="str">
        <f>Sheet2!K33</f>
        <v/>
      </c>
      <c r="L33" s="105" t="str">
        <f>Sheet2!L33</f>
        <v/>
      </c>
      <c r="M33" s="106" t="str">
        <f>Sheet2!M33</f>
        <v/>
      </c>
      <c r="N33" s="107">
        <f t="shared" si="19"/>
        <v>0</v>
      </c>
      <c r="O33" s="109">
        <f t="shared" si="20"/>
        <v>0</v>
      </c>
      <c r="P33" s="105" t="str">
        <f>Sheet2!P33</f>
        <v/>
      </c>
      <c r="Q33" s="105" t="str">
        <f>Sheet2!Q33</f>
        <v/>
      </c>
      <c r="R33" s="105">
        <f>Sheet2!R33</f>
        <v>19.54</v>
      </c>
      <c r="S33" s="105" t="str">
        <f>Sheet2!S33</f>
        <v/>
      </c>
      <c r="T33" s="105" t="str">
        <f>Sheet2!T33</f>
        <v/>
      </c>
      <c r="U33" s="105" t="str">
        <f>Sheet2!U33</f>
        <v/>
      </c>
      <c r="V33" s="110">
        <f t="shared" si="21"/>
        <v>19.54</v>
      </c>
      <c r="W33" s="110">
        <f t="shared" si="22"/>
        <v>19.54</v>
      </c>
      <c r="Y33">
        <v>1</v>
      </c>
    </row>
    <row r="34" spans="1:26" x14ac:dyDescent="0.2">
      <c r="A34" s="101" t="str">
        <f>Sheet2!A34</f>
        <v xml:space="preserve">    HMS-MILEAGE</v>
      </c>
      <c r="B34" s="102"/>
      <c r="C34" s="103" t="str">
        <f>[1]MSD!C34</f>
        <v>09/10 Act</v>
      </c>
      <c r="D34" s="111" t="e">
        <f>IF(D33&lt;=A$13,INDEX(MgmtRptAccts,HLOOKUP("MRAvcount",MRAmix,VLOOKUP([1]MRpts!$C$4*1000+A$11+(D33)/1000,MgmtRptAccts,2))+2,98),"")</f>
        <v>#NAME?</v>
      </c>
      <c r="E34" s="105" t="str">
        <f>Sheet2!E34</f>
        <v/>
      </c>
      <c r="F34" s="105" t="str">
        <f>Sheet2!F34</f>
        <v/>
      </c>
      <c r="G34" s="105" t="str">
        <f>Sheet2!G34</f>
        <v/>
      </c>
      <c r="H34" s="105" t="str">
        <f>Sheet2!H34</f>
        <v/>
      </c>
      <c r="I34" s="128">
        <f t="shared" si="18"/>
        <v>0</v>
      </c>
      <c r="J34" s="108" t="str">
        <f>Sheet2!J34</f>
        <v/>
      </c>
      <c r="K34" s="105" t="str">
        <f>Sheet2!K34</f>
        <v/>
      </c>
      <c r="L34" s="105" t="str">
        <f>Sheet2!L34</f>
        <v/>
      </c>
      <c r="M34" s="106" t="str">
        <f>Sheet2!M34</f>
        <v/>
      </c>
      <c r="N34" s="107">
        <f t="shared" si="19"/>
        <v>0</v>
      </c>
      <c r="O34" s="109">
        <f t="shared" si="20"/>
        <v>0</v>
      </c>
      <c r="P34" s="105" t="str">
        <f>Sheet2!P34</f>
        <v/>
      </c>
      <c r="Q34" s="105" t="str">
        <f>Sheet2!Q34</f>
        <v/>
      </c>
      <c r="R34" s="105">
        <f>Sheet2!R34</f>
        <v>500</v>
      </c>
      <c r="S34" s="105" t="str">
        <f>Sheet2!S34</f>
        <v/>
      </c>
      <c r="T34" s="105" t="str">
        <f>Sheet2!T34</f>
        <v/>
      </c>
      <c r="U34" s="105" t="str">
        <f>Sheet2!U34</f>
        <v/>
      </c>
      <c r="V34" s="110">
        <f t="shared" si="21"/>
        <v>500</v>
      </c>
      <c r="W34" s="110">
        <f t="shared" si="22"/>
        <v>500</v>
      </c>
    </row>
    <row r="35" spans="1:26" x14ac:dyDescent="0.2">
      <c r="A35" s="133" t="str">
        <f>Sheet2!A35</f>
        <v xml:space="preserve">    </v>
      </c>
      <c r="B35" s="95"/>
      <c r="C35" s="96" t="s">
        <v>48</v>
      </c>
      <c r="D35" s="97"/>
      <c r="E35" s="98"/>
      <c r="F35" s="98"/>
      <c r="G35" s="98"/>
      <c r="H35" s="98"/>
      <c r="I35" s="60">
        <f t="shared" si="18"/>
        <v>0</v>
      </c>
      <c r="J35" s="100"/>
      <c r="K35" s="98"/>
      <c r="L35" s="98"/>
      <c r="M35" s="99"/>
      <c r="N35" s="61">
        <f t="shared" si="19"/>
        <v>0</v>
      </c>
      <c r="O35" s="62">
        <f t="shared" si="20"/>
        <v>0</v>
      </c>
      <c r="P35" s="98"/>
      <c r="Q35" s="98"/>
      <c r="R35" s="98">
        <v>400</v>
      </c>
      <c r="S35" s="98"/>
      <c r="T35" s="98"/>
      <c r="U35" s="98"/>
      <c r="V35" s="63">
        <f t="shared" si="21"/>
        <v>400</v>
      </c>
      <c r="W35" s="63">
        <f t="shared" si="22"/>
        <v>400</v>
      </c>
      <c r="Z35">
        <v>1</v>
      </c>
    </row>
    <row r="36" spans="1:26" x14ac:dyDescent="0.2">
      <c r="A36" s="101" t="str">
        <f>Sheet2!A36</f>
        <v>10-225-11-0020-0610-000-0000</v>
      </c>
      <c r="B36" s="102"/>
      <c r="C36" s="103" t="str">
        <f>[1]MSD!C36</f>
        <v>09/10 Act</v>
      </c>
      <c r="D36" s="104">
        <v>1</v>
      </c>
      <c r="E36" s="105" t="str">
        <f>Sheet2!E36</f>
        <v/>
      </c>
      <c r="F36" s="105" t="str">
        <f>Sheet2!F36</f>
        <v/>
      </c>
      <c r="G36" s="105" t="str">
        <f>Sheet2!G36</f>
        <v/>
      </c>
      <c r="H36" s="105" t="str">
        <f>Sheet2!H36</f>
        <v/>
      </c>
      <c r="I36" s="128">
        <f t="shared" si="18"/>
        <v>0</v>
      </c>
      <c r="J36" s="108" t="str">
        <f>Sheet2!J36</f>
        <v/>
      </c>
      <c r="K36" s="105" t="str">
        <f>Sheet2!K36</f>
        <v/>
      </c>
      <c r="L36" s="105" t="str">
        <f>Sheet2!L36</f>
        <v/>
      </c>
      <c r="M36" s="106" t="str">
        <f>Sheet2!M36</f>
        <v/>
      </c>
      <c r="N36" s="107">
        <f t="shared" si="19"/>
        <v>0</v>
      </c>
      <c r="O36" s="109">
        <f t="shared" si="20"/>
        <v>0</v>
      </c>
      <c r="P36" s="105" t="str">
        <f>Sheet2!P36</f>
        <v/>
      </c>
      <c r="Q36" s="105" t="str">
        <f>Sheet2!Q36</f>
        <v/>
      </c>
      <c r="R36" s="105" t="str">
        <f>Sheet2!R36</f>
        <v/>
      </c>
      <c r="S36" s="105">
        <f>Sheet2!S36</f>
        <v>357.29</v>
      </c>
      <c r="T36" s="105" t="str">
        <f>Sheet2!T36</f>
        <v/>
      </c>
      <c r="U36" s="105" t="str">
        <f>Sheet2!U36</f>
        <v/>
      </c>
      <c r="V36" s="110">
        <f t="shared" si="21"/>
        <v>357.29</v>
      </c>
      <c r="W36" s="110">
        <f t="shared" si="22"/>
        <v>357.29</v>
      </c>
      <c r="Y36">
        <v>1</v>
      </c>
    </row>
    <row r="37" spans="1:26" x14ac:dyDescent="0.2">
      <c r="A37" s="101" t="str">
        <f>Sheet2!A37</f>
        <v xml:space="preserve">    HMS-CLASSROOM SUPP</v>
      </c>
      <c r="B37" s="102"/>
      <c r="C37" s="103" t="str">
        <f>[1]MSD!C37</f>
        <v>09/10 Bud</v>
      </c>
      <c r="D37" s="111" t="e">
        <f>IF(D36&lt;=A$13,INDEX(MgmtRptAccts,HLOOKUP("MRAvcount",MRAmix,VLOOKUP([1]MRpts!$C$4*1000+A$11+(D36)/1000,MgmtRptAccts,2))+2,98),"")</f>
        <v>#NAME?</v>
      </c>
      <c r="E37" s="105" t="str">
        <f>Sheet2!E37</f>
        <v/>
      </c>
      <c r="F37" s="105" t="str">
        <f>Sheet2!F37</f>
        <v/>
      </c>
      <c r="G37" s="105" t="str">
        <f>Sheet2!G37</f>
        <v/>
      </c>
      <c r="H37" s="105" t="str">
        <f>Sheet2!H37</f>
        <v/>
      </c>
      <c r="I37" s="128">
        <f t="shared" si="18"/>
        <v>0</v>
      </c>
      <c r="J37" s="108" t="str">
        <f>Sheet2!J37</f>
        <v/>
      </c>
      <c r="K37" s="105" t="str">
        <f>Sheet2!K37</f>
        <v/>
      </c>
      <c r="L37" s="105" t="str">
        <f>Sheet2!L37</f>
        <v/>
      </c>
      <c r="M37" s="106" t="str">
        <f>Sheet2!M37</f>
        <v/>
      </c>
      <c r="N37" s="107">
        <f t="shared" si="19"/>
        <v>0</v>
      </c>
      <c r="O37" s="109">
        <f t="shared" si="20"/>
        <v>0</v>
      </c>
      <c r="P37" s="105" t="str">
        <f>Sheet2!P37</f>
        <v/>
      </c>
      <c r="Q37" s="105" t="str">
        <f>Sheet2!Q37</f>
        <v/>
      </c>
      <c r="R37" s="105" t="str">
        <f>Sheet2!R37</f>
        <v/>
      </c>
      <c r="S37" s="105">
        <f>Sheet2!S37</f>
        <v>1571.0900000000001</v>
      </c>
      <c r="T37" s="105" t="str">
        <f>Sheet2!T37</f>
        <v/>
      </c>
      <c r="U37" s="105" t="str">
        <f>Sheet2!U37</f>
        <v/>
      </c>
      <c r="V37" s="110">
        <f t="shared" si="21"/>
        <v>1571.0900000000001</v>
      </c>
      <c r="W37" s="110">
        <f t="shared" si="22"/>
        <v>1571.0900000000001</v>
      </c>
    </row>
    <row r="38" spans="1:26" x14ac:dyDescent="0.2">
      <c r="A38" s="133" t="str">
        <f>Sheet2!A38</f>
        <v xml:space="preserve">    LIES</v>
      </c>
      <c r="B38" s="95"/>
      <c r="C38" s="96" t="s">
        <v>48</v>
      </c>
      <c r="D38" s="97"/>
      <c r="E38" s="98"/>
      <c r="F38" s="98"/>
      <c r="G38" s="98"/>
      <c r="H38" s="98"/>
      <c r="I38" s="60">
        <f t="shared" si="18"/>
        <v>0</v>
      </c>
      <c r="J38" s="100"/>
      <c r="K38" s="98"/>
      <c r="L38" s="98"/>
      <c r="M38" s="99"/>
      <c r="N38" s="61">
        <f t="shared" si="19"/>
        <v>0</v>
      </c>
      <c r="O38" s="62">
        <f t="shared" si="20"/>
        <v>0</v>
      </c>
      <c r="P38" s="98"/>
      <c r="Q38" s="98"/>
      <c r="R38" s="98"/>
      <c r="S38" s="98">
        <v>1580</v>
      </c>
      <c r="T38" s="98"/>
      <c r="U38" s="98"/>
      <c r="V38" s="63">
        <f t="shared" si="21"/>
        <v>1580</v>
      </c>
      <c r="W38" s="63">
        <f t="shared" si="22"/>
        <v>1580</v>
      </c>
      <c r="Z38">
        <v>1</v>
      </c>
    </row>
    <row r="39" spans="1:26" x14ac:dyDescent="0.2">
      <c r="A39" s="101" t="str">
        <f>Sheet2!A39</f>
        <v>10-225-11-0020-0616-000-0000</v>
      </c>
      <c r="B39" s="102"/>
      <c r="C39" s="103" t="str">
        <f>[1]MSD!C39</f>
        <v>09/10 Bud</v>
      </c>
      <c r="D39" s="104">
        <v>1</v>
      </c>
      <c r="E39" s="105" t="str">
        <f>Sheet2!E39</f>
        <v/>
      </c>
      <c r="F39" s="105" t="str">
        <f>Sheet2!F39</f>
        <v/>
      </c>
      <c r="G39" s="105" t="str">
        <f>Sheet2!G39</f>
        <v/>
      </c>
      <c r="H39" s="105" t="str">
        <f>Sheet2!H39</f>
        <v/>
      </c>
      <c r="I39" s="128">
        <f t="shared" si="18"/>
        <v>0</v>
      </c>
      <c r="J39" s="108" t="str">
        <f>Sheet2!J39</f>
        <v/>
      </c>
      <c r="K39" s="105" t="str">
        <f>Sheet2!K39</f>
        <v/>
      </c>
      <c r="L39" s="105" t="str">
        <f>Sheet2!L39</f>
        <v/>
      </c>
      <c r="M39" s="106" t="str">
        <f>Sheet2!M39</f>
        <v/>
      </c>
      <c r="N39" s="107">
        <f t="shared" si="19"/>
        <v>0</v>
      </c>
      <c r="O39" s="109">
        <f t="shared" si="20"/>
        <v>0</v>
      </c>
      <c r="P39" s="105" t="str">
        <f>Sheet2!P39</f>
        <v/>
      </c>
      <c r="Q39" s="105" t="str">
        <f>Sheet2!Q39</f>
        <v/>
      </c>
      <c r="R39" s="105" t="str">
        <f>Sheet2!R39</f>
        <v/>
      </c>
      <c r="S39" s="105">
        <f>Sheet2!S39</f>
        <v>2041.26</v>
      </c>
      <c r="T39" s="105" t="str">
        <f>Sheet2!T39</f>
        <v/>
      </c>
      <c r="U39" s="105" t="str">
        <f>Sheet2!U39</f>
        <v/>
      </c>
      <c r="V39" s="110">
        <f t="shared" si="21"/>
        <v>2041.26</v>
      </c>
      <c r="W39" s="110">
        <f t="shared" si="22"/>
        <v>2041.26</v>
      </c>
      <c r="Y39">
        <v>1</v>
      </c>
    </row>
    <row r="40" spans="1:26" x14ac:dyDescent="0.2">
      <c r="A40" s="101" t="str">
        <f>Sheet2!A40</f>
        <v xml:space="preserve">    HMS-6TH GRADE SUPP</v>
      </c>
      <c r="B40" s="102"/>
      <c r="C40" s="103" t="str">
        <f>[1]MSD!C40</f>
        <v>09/10 Act</v>
      </c>
      <c r="D40" s="111" t="e">
        <f>IF(D39&lt;=A$13,INDEX(MgmtRptAccts,HLOOKUP("MRAvcount",MRAmix,VLOOKUP([1]MRpts!$C$4*1000+A$11+(D39)/1000,MgmtRptAccts,2))+2,98),"")</f>
        <v>#NAME?</v>
      </c>
      <c r="E40" s="105" t="str">
        <f>Sheet2!E40</f>
        <v/>
      </c>
      <c r="F40" s="105" t="str">
        <f>Sheet2!F40</f>
        <v/>
      </c>
      <c r="G40" s="105" t="str">
        <f>Sheet2!G40</f>
        <v/>
      </c>
      <c r="H40" s="105" t="str">
        <f>Sheet2!H40</f>
        <v/>
      </c>
      <c r="I40" s="128">
        <f t="shared" si="18"/>
        <v>0</v>
      </c>
      <c r="J40" s="108" t="str">
        <f>Sheet2!J40</f>
        <v/>
      </c>
      <c r="K40" s="105" t="str">
        <f>Sheet2!K40</f>
        <v/>
      </c>
      <c r="L40" s="105" t="str">
        <f>Sheet2!L40</f>
        <v/>
      </c>
      <c r="M40" s="106" t="str">
        <f>Sheet2!M40</f>
        <v/>
      </c>
      <c r="N40" s="107">
        <f t="shared" si="19"/>
        <v>0</v>
      </c>
      <c r="O40" s="109">
        <f t="shared" si="20"/>
        <v>0</v>
      </c>
      <c r="P40" s="105" t="str">
        <f>Sheet2!P40</f>
        <v/>
      </c>
      <c r="Q40" s="105" t="str">
        <f>Sheet2!Q40</f>
        <v/>
      </c>
      <c r="R40" s="105" t="str">
        <f>Sheet2!R40</f>
        <v/>
      </c>
      <c r="S40" s="105">
        <f>Sheet2!S40</f>
        <v>3500</v>
      </c>
      <c r="T40" s="105" t="str">
        <f>Sheet2!T40</f>
        <v/>
      </c>
      <c r="U40" s="105" t="str">
        <f>Sheet2!U40</f>
        <v/>
      </c>
      <c r="V40" s="110">
        <f t="shared" si="21"/>
        <v>3500</v>
      </c>
      <c r="W40" s="110">
        <f t="shared" si="22"/>
        <v>3500</v>
      </c>
    </row>
    <row r="41" spans="1:26" x14ac:dyDescent="0.2">
      <c r="A41" s="133" t="str">
        <f>Sheet2!A41</f>
        <v xml:space="preserve">    LIES</v>
      </c>
      <c r="B41" s="95"/>
      <c r="C41" s="96" t="s">
        <v>48</v>
      </c>
      <c r="D41" s="97"/>
      <c r="E41" s="98"/>
      <c r="F41" s="98"/>
      <c r="G41" s="98"/>
      <c r="H41" s="98"/>
      <c r="I41" s="60">
        <f t="shared" si="18"/>
        <v>0</v>
      </c>
      <c r="J41" s="100"/>
      <c r="K41" s="98"/>
      <c r="L41" s="98"/>
      <c r="M41" s="99"/>
      <c r="N41" s="61">
        <f t="shared" si="19"/>
        <v>0</v>
      </c>
      <c r="O41" s="62">
        <f t="shared" si="20"/>
        <v>0</v>
      </c>
      <c r="P41" s="98"/>
      <c r="Q41" s="98"/>
      <c r="R41" s="98"/>
      <c r="S41" s="98">
        <v>3200</v>
      </c>
      <c r="T41" s="98"/>
      <c r="U41" s="98"/>
      <c r="V41" s="63">
        <f t="shared" si="21"/>
        <v>3200</v>
      </c>
      <c r="W41" s="63">
        <f t="shared" si="22"/>
        <v>3200</v>
      </c>
      <c r="Z41">
        <v>1</v>
      </c>
    </row>
    <row r="42" spans="1:26" x14ac:dyDescent="0.2">
      <c r="A42" s="101" t="str">
        <f>Sheet2!A42</f>
        <v>10-225-11-0020-0617-000-0000</v>
      </c>
      <c r="B42" s="102"/>
      <c r="C42" s="103" t="str">
        <f>[1]MSD!C42</f>
        <v>09/10 Act</v>
      </c>
      <c r="D42" s="104">
        <v>1</v>
      </c>
      <c r="E42" s="105" t="str">
        <f>Sheet2!E42</f>
        <v/>
      </c>
      <c r="F42" s="105" t="str">
        <f>Sheet2!F42</f>
        <v/>
      </c>
      <c r="G42" s="105" t="str">
        <f>Sheet2!G42</f>
        <v/>
      </c>
      <c r="H42" s="105" t="str">
        <f>Sheet2!H42</f>
        <v/>
      </c>
      <c r="I42" s="128">
        <f t="shared" si="18"/>
        <v>0</v>
      </c>
      <c r="J42" s="108" t="str">
        <f>Sheet2!J42</f>
        <v/>
      </c>
      <c r="K42" s="105" t="str">
        <f>Sheet2!K42</f>
        <v/>
      </c>
      <c r="L42" s="105" t="str">
        <f>Sheet2!L42</f>
        <v/>
      </c>
      <c r="M42" s="106" t="str">
        <f>Sheet2!M42</f>
        <v/>
      </c>
      <c r="N42" s="107">
        <f t="shared" si="19"/>
        <v>0</v>
      </c>
      <c r="O42" s="109">
        <f t="shared" si="20"/>
        <v>0</v>
      </c>
      <c r="P42" s="105" t="str">
        <f>Sheet2!P42</f>
        <v/>
      </c>
      <c r="Q42" s="105" t="str">
        <f>Sheet2!Q42</f>
        <v/>
      </c>
      <c r="R42" s="105" t="str">
        <f>Sheet2!R42</f>
        <v/>
      </c>
      <c r="S42" s="105">
        <f>Sheet2!S42</f>
        <v>2902.93</v>
      </c>
      <c r="T42" s="105" t="str">
        <f>Sheet2!T42</f>
        <v/>
      </c>
      <c r="U42" s="105" t="str">
        <f>Sheet2!U42</f>
        <v/>
      </c>
      <c r="V42" s="110">
        <f t="shared" si="21"/>
        <v>2902.93</v>
      </c>
      <c r="W42" s="110">
        <f t="shared" si="22"/>
        <v>2902.93</v>
      </c>
      <c r="Y42">
        <v>1</v>
      </c>
    </row>
    <row r="43" spans="1:26" x14ac:dyDescent="0.2">
      <c r="A43" s="101" t="str">
        <f>Sheet2!A43</f>
        <v xml:space="preserve">    HMS-7TH GRADE SUPP</v>
      </c>
      <c r="B43" s="102"/>
      <c r="C43" s="103" t="str">
        <f>[1]MSD!C43</f>
        <v>09/10 Bud</v>
      </c>
      <c r="D43" s="111" t="e">
        <f>IF(D42&lt;=A$13,INDEX(MgmtRptAccts,HLOOKUP("MRAvcount",MRAmix,VLOOKUP([1]MRpts!$C$4*1000+A$11+(D42)/1000,MgmtRptAccts,2))+2,98),"")</f>
        <v>#NAME?</v>
      </c>
      <c r="E43" s="105" t="str">
        <f>Sheet2!E43</f>
        <v/>
      </c>
      <c r="F43" s="105" t="str">
        <f>Sheet2!F43</f>
        <v/>
      </c>
      <c r="G43" s="105" t="str">
        <f>Sheet2!G43</f>
        <v/>
      </c>
      <c r="H43" s="105" t="str">
        <f>Sheet2!H43</f>
        <v/>
      </c>
      <c r="I43" s="128">
        <f t="shared" si="18"/>
        <v>0</v>
      </c>
      <c r="J43" s="108" t="str">
        <f>Sheet2!J43</f>
        <v/>
      </c>
      <c r="K43" s="105" t="str">
        <f>Sheet2!K43</f>
        <v/>
      </c>
      <c r="L43" s="105" t="str">
        <f>Sheet2!L43</f>
        <v/>
      </c>
      <c r="M43" s="106" t="str">
        <f>Sheet2!M43</f>
        <v/>
      </c>
      <c r="N43" s="107">
        <f t="shared" si="19"/>
        <v>0</v>
      </c>
      <c r="O43" s="109">
        <f t="shared" si="20"/>
        <v>0</v>
      </c>
      <c r="P43" s="105" t="str">
        <f>Sheet2!P43</f>
        <v/>
      </c>
      <c r="Q43" s="105" t="str">
        <f>Sheet2!Q43</f>
        <v/>
      </c>
      <c r="R43" s="105" t="str">
        <f>Sheet2!R43</f>
        <v/>
      </c>
      <c r="S43" s="105">
        <f>Sheet2!S43</f>
        <v>4000</v>
      </c>
      <c r="T43" s="105" t="str">
        <f>Sheet2!T43</f>
        <v/>
      </c>
      <c r="U43" s="105" t="str">
        <f>Sheet2!U43</f>
        <v/>
      </c>
      <c r="V43" s="110">
        <f t="shared" si="21"/>
        <v>4000</v>
      </c>
      <c r="W43" s="110">
        <f t="shared" si="22"/>
        <v>4000</v>
      </c>
    </row>
    <row r="44" spans="1:26" x14ac:dyDescent="0.2">
      <c r="A44" s="133" t="str">
        <f>Sheet2!A44</f>
        <v xml:space="preserve">    LIES</v>
      </c>
      <c r="B44" s="95"/>
      <c r="C44" s="96" t="s">
        <v>48</v>
      </c>
      <c r="D44" s="97"/>
      <c r="E44" s="98"/>
      <c r="F44" s="98"/>
      <c r="G44" s="98"/>
      <c r="H44" s="98"/>
      <c r="I44" s="60">
        <f t="shared" si="18"/>
        <v>0</v>
      </c>
      <c r="J44" s="100"/>
      <c r="K44" s="98"/>
      <c r="L44" s="98"/>
      <c r="M44" s="99"/>
      <c r="N44" s="61">
        <f t="shared" si="19"/>
        <v>0</v>
      </c>
      <c r="O44" s="62">
        <f t="shared" si="20"/>
        <v>0</v>
      </c>
      <c r="P44" s="98"/>
      <c r="Q44" s="98"/>
      <c r="R44" s="98"/>
      <c r="S44" s="98">
        <v>3200</v>
      </c>
      <c r="T44" s="98"/>
      <c r="U44" s="98"/>
      <c r="V44" s="63">
        <f t="shared" si="21"/>
        <v>3200</v>
      </c>
      <c r="W44" s="63">
        <f t="shared" si="22"/>
        <v>3200</v>
      </c>
      <c r="Z44">
        <v>1</v>
      </c>
    </row>
    <row r="45" spans="1:26" x14ac:dyDescent="0.2">
      <c r="A45" s="101" t="str">
        <f>Sheet2!A45</f>
        <v>10-225-11-0020-0618-000-0000</v>
      </c>
      <c r="B45" s="102"/>
      <c r="C45" s="103" t="str">
        <f>[1]MSD!C45</f>
        <v>09/10 Bud</v>
      </c>
      <c r="D45" s="104">
        <v>1</v>
      </c>
      <c r="E45" s="105" t="str">
        <f>Sheet2!E45</f>
        <v/>
      </c>
      <c r="F45" s="105" t="str">
        <f>Sheet2!F45</f>
        <v/>
      </c>
      <c r="G45" s="105" t="str">
        <f>Sheet2!G45</f>
        <v/>
      </c>
      <c r="H45" s="105" t="str">
        <f>Sheet2!H45</f>
        <v/>
      </c>
      <c r="I45" s="128">
        <f t="shared" si="18"/>
        <v>0</v>
      </c>
      <c r="J45" s="108" t="str">
        <f>Sheet2!J45</f>
        <v/>
      </c>
      <c r="K45" s="105" t="str">
        <f>Sheet2!K45</f>
        <v/>
      </c>
      <c r="L45" s="105" t="str">
        <f>Sheet2!L45</f>
        <v/>
      </c>
      <c r="M45" s="106" t="str">
        <f>Sheet2!M45</f>
        <v/>
      </c>
      <c r="N45" s="107">
        <f t="shared" si="19"/>
        <v>0</v>
      </c>
      <c r="O45" s="109">
        <f t="shared" si="20"/>
        <v>0</v>
      </c>
      <c r="P45" s="105" t="str">
        <f>Sheet2!P45</f>
        <v/>
      </c>
      <c r="Q45" s="105" t="str">
        <f>Sheet2!Q45</f>
        <v/>
      </c>
      <c r="R45" s="105" t="str">
        <f>Sheet2!R45</f>
        <v/>
      </c>
      <c r="S45" s="105">
        <f>Sheet2!S45</f>
        <v>2198.7800000000002</v>
      </c>
      <c r="T45" s="105" t="str">
        <f>Sheet2!T45</f>
        <v/>
      </c>
      <c r="U45" s="105" t="str">
        <f>Sheet2!U45</f>
        <v/>
      </c>
      <c r="V45" s="110">
        <f t="shared" si="21"/>
        <v>2198.7800000000002</v>
      </c>
      <c r="W45" s="110">
        <f t="shared" si="22"/>
        <v>2198.7800000000002</v>
      </c>
      <c r="Y45">
        <v>1</v>
      </c>
    </row>
    <row r="46" spans="1:26" x14ac:dyDescent="0.2">
      <c r="A46" s="101" t="str">
        <f>Sheet2!A46</f>
        <v xml:space="preserve">    HMS-8TH GRADE SUPP</v>
      </c>
      <c r="B46" s="102"/>
      <c r="C46" s="103" t="str">
        <f>[1]MSD!C46</f>
        <v>09/10 Act</v>
      </c>
      <c r="D46" s="111" t="e">
        <f>IF(D45&lt;=A$13,INDEX(MgmtRptAccts,HLOOKUP("MRAvcount",MRAmix,VLOOKUP([1]MRpts!$C$4*1000+A$11+(D45)/1000,MgmtRptAccts,2))+2,98),"")</f>
        <v>#NAME?</v>
      </c>
      <c r="E46" s="105" t="str">
        <f>Sheet2!E46</f>
        <v/>
      </c>
      <c r="F46" s="105" t="str">
        <f>Sheet2!F46</f>
        <v/>
      </c>
      <c r="G46" s="105" t="str">
        <f>Sheet2!G46</f>
        <v/>
      </c>
      <c r="H46" s="105" t="str">
        <f>Sheet2!H46</f>
        <v/>
      </c>
      <c r="I46" s="128">
        <f t="shared" si="18"/>
        <v>0</v>
      </c>
      <c r="J46" s="108" t="str">
        <f>Sheet2!J46</f>
        <v/>
      </c>
      <c r="K46" s="105" t="str">
        <f>Sheet2!K46</f>
        <v/>
      </c>
      <c r="L46" s="105" t="str">
        <f>Sheet2!L46</f>
        <v/>
      </c>
      <c r="M46" s="106" t="str">
        <f>Sheet2!M46</f>
        <v/>
      </c>
      <c r="N46" s="107">
        <f t="shared" si="19"/>
        <v>0</v>
      </c>
      <c r="O46" s="109">
        <f t="shared" si="20"/>
        <v>0</v>
      </c>
      <c r="P46" s="105" t="str">
        <f>Sheet2!P46</f>
        <v/>
      </c>
      <c r="Q46" s="105" t="str">
        <f>Sheet2!Q46</f>
        <v/>
      </c>
      <c r="R46" s="105" t="str">
        <f>Sheet2!R46</f>
        <v/>
      </c>
      <c r="S46" s="105">
        <f>Sheet2!S46</f>
        <v>4350.01</v>
      </c>
      <c r="T46" s="105" t="str">
        <f>Sheet2!T46</f>
        <v/>
      </c>
      <c r="U46" s="105" t="str">
        <f>Sheet2!U46</f>
        <v/>
      </c>
      <c r="V46" s="110">
        <f t="shared" si="21"/>
        <v>4350.01</v>
      </c>
      <c r="W46" s="110">
        <f t="shared" si="22"/>
        <v>4350.01</v>
      </c>
    </row>
    <row r="47" spans="1:26" x14ac:dyDescent="0.2">
      <c r="A47" s="133" t="str">
        <f>Sheet2!A47</f>
        <v xml:space="preserve">    LIES</v>
      </c>
      <c r="B47" s="95"/>
      <c r="C47" s="96" t="s">
        <v>48</v>
      </c>
      <c r="D47" s="97"/>
      <c r="E47" s="98"/>
      <c r="F47" s="98"/>
      <c r="G47" s="98"/>
      <c r="H47" s="98"/>
      <c r="I47" s="60">
        <f t="shared" si="18"/>
        <v>0</v>
      </c>
      <c r="J47" s="100"/>
      <c r="K47" s="98"/>
      <c r="L47" s="98"/>
      <c r="M47" s="99"/>
      <c r="N47" s="61">
        <f t="shared" si="19"/>
        <v>0</v>
      </c>
      <c r="O47" s="62">
        <f t="shared" si="20"/>
        <v>0</v>
      </c>
      <c r="P47" s="98"/>
      <c r="Q47" s="98"/>
      <c r="R47" s="98"/>
      <c r="S47" s="98">
        <v>3200</v>
      </c>
      <c r="T47" s="98"/>
      <c r="U47" s="98"/>
      <c r="V47" s="63">
        <f t="shared" si="21"/>
        <v>3200</v>
      </c>
      <c r="W47" s="63">
        <f t="shared" si="22"/>
        <v>3200</v>
      </c>
      <c r="Z47">
        <v>1</v>
      </c>
    </row>
    <row r="48" spans="1:26" x14ac:dyDescent="0.2">
      <c r="A48" s="101" t="str">
        <f>Sheet2!A48</f>
        <v>10-225-11-0020-0640-000-0000</v>
      </c>
      <c r="B48" s="102"/>
      <c r="C48" s="103" t="str">
        <f>[1]MSD!C48</f>
        <v>09/10 Act</v>
      </c>
      <c r="D48" s="104">
        <v>1</v>
      </c>
      <c r="E48" s="105" t="str">
        <f>Sheet2!E48</f>
        <v/>
      </c>
      <c r="F48" s="105" t="str">
        <f>Sheet2!F48</f>
        <v/>
      </c>
      <c r="G48" s="105" t="str">
        <f>Sheet2!G48</f>
        <v/>
      </c>
      <c r="H48" s="105" t="str">
        <f>Sheet2!H48</f>
        <v/>
      </c>
      <c r="I48" s="128">
        <f t="shared" si="18"/>
        <v>0</v>
      </c>
      <c r="J48" s="108" t="str">
        <f>Sheet2!J48</f>
        <v/>
      </c>
      <c r="K48" s="105" t="str">
        <f>Sheet2!K48</f>
        <v/>
      </c>
      <c r="L48" s="105" t="str">
        <f>Sheet2!L48</f>
        <v/>
      </c>
      <c r="M48" s="106" t="str">
        <f>Sheet2!M48</f>
        <v/>
      </c>
      <c r="N48" s="107">
        <f t="shared" si="19"/>
        <v>0</v>
      </c>
      <c r="O48" s="109">
        <f t="shared" si="20"/>
        <v>0</v>
      </c>
      <c r="P48" s="105" t="str">
        <f>Sheet2!P48</f>
        <v/>
      </c>
      <c r="Q48" s="105" t="str">
        <f>Sheet2!Q48</f>
        <v/>
      </c>
      <c r="R48" s="105" t="str">
        <f>Sheet2!R48</f>
        <v/>
      </c>
      <c r="S48" s="105">
        <f>Sheet2!S48</f>
        <v>882.25</v>
      </c>
      <c r="T48" s="105" t="str">
        <f>Sheet2!T48</f>
        <v/>
      </c>
      <c r="U48" s="105" t="str">
        <f>Sheet2!U48</f>
        <v/>
      </c>
      <c r="V48" s="110">
        <f t="shared" si="21"/>
        <v>882.25</v>
      </c>
      <c r="W48" s="110">
        <f t="shared" si="22"/>
        <v>882.25</v>
      </c>
      <c r="Y48">
        <v>1</v>
      </c>
    </row>
    <row r="49" spans="1:26" x14ac:dyDescent="0.2">
      <c r="A49" s="101" t="str">
        <f>Sheet2!A49</f>
        <v xml:space="preserve">    HMS-BOOKS</v>
      </c>
      <c r="B49" s="102"/>
      <c r="C49" s="103" t="str">
        <f>[1]MSD!C49</f>
        <v>09/10 Bud</v>
      </c>
      <c r="D49" s="111" t="e">
        <f>IF(D48&lt;=A$13,INDEX(MgmtRptAccts,HLOOKUP("MRAvcount",MRAmix,VLOOKUP([1]MRpts!$C$4*1000+A$11+(D48)/1000,MgmtRptAccts,2))+2,98),"")</f>
        <v>#NAME?</v>
      </c>
      <c r="E49" s="105" t="str">
        <f>Sheet2!E49</f>
        <v/>
      </c>
      <c r="F49" s="105" t="str">
        <f>Sheet2!F49</f>
        <v/>
      </c>
      <c r="G49" s="105" t="str">
        <f>Sheet2!G49</f>
        <v/>
      </c>
      <c r="H49" s="105" t="str">
        <f>Sheet2!H49</f>
        <v/>
      </c>
      <c r="I49" s="128">
        <f t="shared" si="18"/>
        <v>0</v>
      </c>
      <c r="J49" s="108" t="str">
        <f>Sheet2!J49</f>
        <v/>
      </c>
      <c r="K49" s="105" t="str">
        <f>Sheet2!K49</f>
        <v/>
      </c>
      <c r="L49" s="105" t="str">
        <f>Sheet2!L49</f>
        <v/>
      </c>
      <c r="M49" s="106" t="str">
        <f>Sheet2!M49</f>
        <v/>
      </c>
      <c r="N49" s="107">
        <f t="shared" si="19"/>
        <v>0</v>
      </c>
      <c r="O49" s="109">
        <f t="shared" si="20"/>
        <v>0</v>
      </c>
      <c r="P49" s="105" t="str">
        <f>Sheet2!P49</f>
        <v/>
      </c>
      <c r="Q49" s="105" t="str">
        <f>Sheet2!Q49</f>
        <v/>
      </c>
      <c r="R49" s="105" t="str">
        <f>Sheet2!R49</f>
        <v/>
      </c>
      <c r="S49" s="105">
        <f>Sheet2!S49</f>
        <v>1000</v>
      </c>
      <c r="T49" s="105" t="str">
        <f>Sheet2!T49</f>
        <v/>
      </c>
      <c r="U49" s="105" t="str">
        <f>Sheet2!U49</f>
        <v/>
      </c>
      <c r="V49" s="110">
        <f t="shared" si="21"/>
        <v>1000</v>
      </c>
      <c r="W49" s="110">
        <f t="shared" si="22"/>
        <v>1000</v>
      </c>
    </row>
    <row r="50" spans="1:26" x14ac:dyDescent="0.2">
      <c r="A50" s="133" t="str">
        <f>Sheet2!A50</f>
        <v xml:space="preserve">    </v>
      </c>
      <c r="B50" s="95"/>
      <c r="C50" s="96" t="s">
        <v>48</v>
      </c>
      <c r="D50" s="97"/>
      <c r="E50" s="98"/>
      <c r="F50" s="98"/>
      <c r="G50" s="98"/>
      <c r="H50" s="98"/>
      <c r="I50" s="60">
        <f t="shared" si="18"/>
        <v>0</v>
      </c>
      <c r="J50" s="100"/>
      <c r="K50" s="98"/>
      <c r="L50" s="98"/>
      <c r="M50" s="99"/>
      <c r="N50" s="61">
        <f t="shared" si="19"/>
        <v>0</v>
      </c>
      <c r="O50" s="62">
        <f t="shared" si="20"/>
        <v>0</v>
      </c>
      <c r="P50" s="98"/>
      <c r="Q50" s="98"/>
      <c r="R50" s="98"/>
      <c r="S50" s="98">
        <v>1000</v>
      </c>
      <c r="T50" s="98"/>
      <c r="U50" s="98"/>
      <c r="V50" s="63">
        <f t="shared" si="21"/>
        <v>1000</v>
      </c>
      <c r="W50" s="63">
        <f t="shared" si="22"/>
        <v>1000</v>
      </c>
      <c r="Z50">
        <v>1</v>
      </c>
    </row>
    <row r="51" spans="1:26" x14ac:dyDescent="0.2">
      <c r="A51" s="101" t="str">
        <f>Sheet2!A51</f>
        <v>10-225-11-0020-0643-000-0000</v>
      </c>
      <c r="B51" s="102"/>
      <c r="C51" s="103" t="str">
        <f>[1]MSD!C51</f>
        <v>09/10 Bud</v>
      </c>
      <c r="D51" s="104">
        <v>1</v>
      </c>
      <c r="E51" s="105" t="str">
        <f>Sheet2!E51</f>
        <v/>
      </c>
      <c r="F51" s="105" t="str">
        <f>Sheet2!F51</f>
        <v/>
      </c>
      <c r="G51" s="105" t="str">
        <f>Sheet2!G51</f>
        <v/>
      </c>
      <c r="H51" s="105" t="str">
        <f>Sheet2!H51</f>
        <v/>
      </c>
      <c r="I51" s="128">
        <f t="shared" si="18"/>
        <v>0</v>
      </c>
      <c r="J51" s="108" t="str">
        <f>Sheet2!J51</f>
        <v/>
      </c>
      <c r="K51" s="105" t="str">
        <f>Sheet2!K51</f>
        <v/>
      </c>
      <c r="L51" s="105" t="str">
        <f>Sheet2!L51</f>
        <v/>
      </c>
      <c r="M51" s="106" t="str">
        <f>Sheet2!M51</f>
        <v/>
      </c>
      <c r="N51" s="107">
        <f t="shared" si="19"/>
        <v>0</v>
      </c>
      <c r="O51" s="109">
        <f t="shared" si="20"/>
        <v>0</v>
      </c>
      <c r="P51" s="105" t="str">
        <f>Sheet2!P51</f>
        <v/>
      </c>
      <c r="Q51" s="105" t="str">
        <f>Sheet2!Q51</f>
        <v/>
      </c>
      <c r="R51" s="105" t="str">
        <f>Sheet2!R51</f>
        <v/>
      </c>
      <c r="S51" s="105">
        <f>Sheet2!S51</f>
        <v>0</v>
      </c>
      <c r="T51" s="105" t="str">
        <f>Sheet2!T51</f>
        <v/>
      </c>
      <c r="U51" s="105" t="str">
        <f>Sheet2!U51</f>
        <v/>
      </c>
      <c r="V51" s="110">
        <f t="shared" si="21"/>
        <v>0</v>
      </c>
      <c r="W51" s="110">
        <f t="shared" si="22"/>
        <v>0</v>
      </c>
      <c r="Y51">
        <v>1</v>
      </c>
    </row>
    <row r="52" spans="1:26" x14ac:dyDescent="0.2">
      <c r="A52" s="101" t="str">
        <f>Sheet2!A52</f>
        <v xml:space="preserve">    HMS-PERIODICALS</v>
      </c>
      <c r="B52" s="102"/>
      <c r="C52" s="103" t="str">
        <f>[1]MSD!C52</f>
        <v>09/10 Act</v>
      </c>
      <c r="D52" s="111" t="e">
        <f>IF(D51&lt;=A$13,INDEX(MgmtRptAccts,HLOOKUP("MRAvcount",MRAmix,VLOOKUP([1]MRpts!$C$4*1000+A$11+(D51)/1000,MgmtRptAccts,2))+2,98),"")</f>
        <v>#NAME?</v>
      </c>
      <c r="E52" s="105" t="str">
        <f>Sheet2!E52</f>
        <v/>
      </c>
      <c r="F52" s="105" t="str">
        <f>Sheet2!F52</f>
        <v/>
      </c>
      <c r="G52" s="105" t="str">
        <f>Sheet2!G52</f>
        <v/>
      </c>
      <c r="H52" s="105" t="str">
        <f>Sheet2!H52</f>
        <v/>
      </c>
      <c r="I52" s="128">
        <f t="shared" si="18"/>
        <v>0</v>
      </c>
      <c r="J52" s="108" t="str">
        <f>Sheet2!J52</f>
        <v/>
      </c>
      <c r="K52" s="105" t="str">
        <f>Sheet2!K52</f>
        <v/>
      </c>
      <c r="L52" s="105" t="str">
        <f>Sheet2!L52</f>
        <v/>
      </c>
      <c r="M52" s="106" t="str">
        <f>Sheet2!M52</f>
        <v/>
      </c>
      <c r="N52" s="107">
        <f t="shared" si="19"/>
        <v>0</v>
      </c>
      <c r="O52" s="109">
        <f t="shared" si="20"/>
        <v>0</v>
      </c>
      <c r="P52" s="105" t="str">
        <f>Sheet2!P52</f>
        <v/>
      </c>
      <c r="Q52" s="105" t="str">
        <f>Sheet2!Q52</f>
        <v/>
      </c>
      <c r="R52" s="105" t="str">
        <f>Sheet2!R52</f>
        <v/>
      </c>
      <c r="S52" s="105">
        <f>Sheet2!S52</f>
        <v>150</v>
      </c>
      <c r="T52" s="105" t="str">
        <f>Sheet2!T52</f>
        <v/>
      </c>
      <c r="U52" s="105" t="str">
        <f>Sheet2!U52</f>
        <v/>
      </c>
      <c r="V52" s="110">
        <f t="shared" si="21"/>
        <v>150</v>
      </c>
      <c r="W52" s="110">
        <f t="shared" si="22"/>
        <v>150</v>
      </c>
    </row>
    <row r="53" spans="1:26" x14ac:dyDescent="0.2">
      <c r="A53" s="133" t="str">
        <f>Sheet2!A53</f>
        <v xml:space="preserve">    </v>
      </c>
      <c r="B53" s="95"/>
      <c r="C53" s="96" t="s">
        <v>48</v>
      </c>
      <c r="D53" s="97"/>
      <c r="E53" s="98"/>
      <c r="F53" s="98"/>
      <c r="G53" s="98"/>
      <c r="H53" s="98"/>
      <c r="I53" s="60">
        <f t="shared" si="18"/>
        <v>0</v>
      </c>
      <c r="J53" s="100"/>
      <c r="K53" s="98"/>
      <c r="L53" s="98"/>
      <c r="M53" s="99"/>
      <c r="N53" s="61">
        <f t="shared" si="19"/>
        <v>0</v>
      </c>
      <c r="O53" s="62">
        <f t="shared" si="20"/>
        <v>0</v>
      </c>
      <c r="P53" s="98"/>
      <c r="Q53" s="98"/>
      <c r="R53" s="98"/>
      <c r="S53" s="98">
        <v>0</v>
      </c>
      <c r="T53" s="98"/>
      <c r="U53" s="98"/>
      <c r="V53" s="63">
        <f t="shared" si="21"/>
        <v>0</v>
      </c>
      <c r="W53" s="63">
        <f t="shared" si="22"/>
        <v>0</v>
      </c>
      <c r="Z53">
        <v>1</v>
      </c>
    </row>
    <row r="54" spans="1:26" x14ac:dyDescent="0.2">
      <c r="A54" s="101" t="str">
        <f>Sheet2!A54</f>
        <v>10-225-11-0020-0734-000-0000</v>
      </c>
      <c r="B54" s="102"/>
      <c r="C54" s="103" t="str">
        <f>[1]MSD!C54</f>
        <v>09/10 Act</v>
      </c>
      <c r="D54" s="104">
        <v>1</v>
      </c>
      <c r="E54" s="105" t="str">
        <f>Sheet2!E54</f>
        <v/>
      </c>
      <c r="F54" s="105" t="str">
        <f>Sheet2!F54</f>
        <v/>
      </c>
      <c r="G54" s="105" t="str">
        <f>Sheet2!G54</f>
        <v/>
      </c>
      <c r="H54" s="105" t="str">
        <f>Sheet2!H54</f>
        <v/>
      </c>
      <c r="I54" s="128">
        <f t="shared" si="18"/>
        <v>0</v>
      </c>
      <c r="J54" s="108" t="str">
        <f>Sheet2!J54</f>
        <v/>
      </c>
      <c r="K54" s="105" t="str">
        <f>Sheet2!K54</f>
        <v/>
      </c>
      <c r="L54" s="105" t="str">
        <f>Sheet2!L54</f>
        <v/>
      </c>
      <c r="M54" s="106" t="str">
        <f>Sheet2!M54</f>
        <v/>
      </c>
      <c r="N54" s="107">
        <f t="shared" si="19"/>
        <v>0</v>
      </c>
      <c r="O54" s="109">
        <f t="shared" si="20"/>
        <v>0</v>
      </c>
      <c r="P54" s="105" t="str">
        <f>Sheet2!P54</f>
        <v/>
      </c>
      <c r="Q54" s="105" t="str">
        <f>Sheet2!Q54</f>
        <v/>
      </c>
      <c r="R54" s="105" t="str">
        <f>Sheet2!R54</f>
        <v/>
      </c>
      <c r="S54" s="105" t="str">
        <f>Sheet2!S54</f>
        <v/>
      </c>
      <c r="T54" s="105">
        <f>Sheet2!T54</f>
        <v>5003.2700000000004</v>
      </c>
      <c r="U54" s="105" t="str">
        <f>Sheet2!U54</f>
        <v/>
      </c>
      <c r="V54" s="110">
        <f t="shared" si="21"/>
        <v>5003.2700000000004</v>
      </c>
      <c r="W54" s="110">
        <f t="shared" si="22"/>
        <v>5003.2700000000004</v>
      </c>
      <c r="Y54">
        <v>1</v>
      </c>
    </row>
    <row r="55" spans="1:26" x14ac:dyDescent="0.2">
      <c r="A55" s="101" t="str">
        <f>Sheet2!A55</f>
        <v xml:space="preserve">    HMS-TECHNOLOGY EQU</v>
      </c>
      <c r="B55" s="102"/>
      <c r="C55" s="103" t="str">
        <f>[1]MSD!C55</f>
        <v>09/10 Bud</v>
      </c>
      <c r="D55" s="111" t="e">
        <f>IF(D54&lt;=A$13,INDEX(MgmtRptAccts,HLOOKUP("MRAvcount",MRAmix,VLOOKUP([1]MRpts!$C$4*1000+A$11+(D54)/1000,MgmtRptAccts,2))+2,98),"")</f>
        <v>#NAME?</v>
      </c>
      <c r="E55" s="105" t="str">
        <f>Sheet2!E55</f>
        <v/>
      </c>
      <c r="F55" s="105" t="str">
        <f>Sheet2!F55</f>
        <v/>
      </c>
      <c r="G55" s="105" t="str">
        <f>Sheet2!G55</f>
        <v/>
      </c>
      <c r="H55" s="105" t="str">
        <f>Sheet2!H55</f>
        <v/>
      </c>
      <c r="I55" s="128">
        <f t="shared" si="18"/>
        <v>0</v>
      </c>
      <c r="J55" s="108" t="str">
        <f>Sheet2!J55</f>
        <v/>
      </c>
      <c r="K55" s="105" t="str">
        <f>Sheet2!K55</f>
        <v/>
      </c>
      <c r="L55" s="105" t="str">
        <f>Sheet2!L55</f>
        <v/>
      </c>
      <c r="M55" s="106" t="str">
        <f>Sheet2!M55</f>
        <v/>
      </c>
      <c r="N55" s="107">
        <f t="shared" si="19"/>
        <v>0</v>
      </c>
      <c r="O55" s="109">
        <f t="shared" si="20"/>
        <v>0</v>
      </c>
      <c r="P55" s="105" t="str">
        <f>Sheet2!P55</f>
        <v/>
      </c>
      <c r="Q55" s="105" t="str">
        <f>Sheet2!Q55</f>
        <v/>
      </c>
      <c r="R55" s="105" t="str">
        <f>Sheet2!R55</f>
        <v/>
      </c>
      <c r="S55" s="105" t="str">
        <f>Sheet2!S55</f>
        <v/>
      </c>
      <c r="T55" s="105">
        <f>Sheet2!T55</f>
        <v>5820.68</v>
      </c>
      <c r="U55" s="105" t="str">
        <f>Sheet2!U55</f>
        <v/>
      </c>
      <c r="V55" s="110">
        <f t="shared" si="21"/>
        <v>5820.68</v>
      </c>
      <c r="W55" s="110">
        <f t="shared" si="22"/>
        <v>5820.68</v>
      </c>
    </row>
    <row r="56" spans="1:26" x14ac:dyDescent="0.2">
      <c r="A56" s="133" t="str">
        <f>Sheet2!A56</f>
        <v xml:space="preserve">    IP</v>
      </c>
      <c r="B56" s="95"/>
      <c r="C56" s="96" t="s">
        <v>48</v>
      </c>
      <c r="D56" s="97"/>
      <c r="E56" s="98"/>
      <c r="F56" s="98"/>
      <c r="G56" s="98"/>
      <c r="H56" s="98"/>
      <c r="I56" s="60">
        <f t="shared" si="18"/>
        <v>0</v>
      </c>
      <c r="J56" s="100"/>
      <c r="K56" s="98"/>
      <c r="L56" s="98"/>
      <c r="M56" s="99"/>
      <c r="N56" s="61">
        <f t="shared" si="19"/>
        <v>0</v>
      </c>
      <c r="O56" s="62">
        <f t="shared" si="20"/>
        <v>0</v>
      </c>
      <c r="P56" s="98"/>
      <c r="Q56" s="98"/>
      <c r="R56" s="98"/>
      <c r="S56" s="98"/>
      <c r="T56" s="98">
        <v>6000</v>
      </c>
      <c r="U56" s="98"/>
      <c r="V56" s="63">
        <f t="shared" si="21"/>
        <v>6000</v>
      </c>
      <c r="W56" s="63">
        <f t="shared" si="22"/>
        <v>6000</v>
      </c>
      <c r="Z56">
        <v>1</v>
      </c>
    </row>
    <row r="57" spans="1:26" x14ac:dyDescent="0.2">
      <c r="A57" s="101" t="str">
        <f>Sheet2!A57</f>
        <v>10-225-11-0020-0810-000-0000</v>
      </c>
      <c r="B57" s="102"/>
      <c r="C57" s="103" t="str">
        <f>[1]MSD!C57</f>
        <v>09/10 Bud</v>
      </c>
      <c r="D57" s="104">
        <v>1</v>
      </c>
      <c r="E57" s="105" t="str">
        <f>Sheet2!E57</f>
        <v/>
      </c>
      <c r="F57" s="105" t="str">
        <f>Sheet2!F57</f>
        <v/>
      </c>
      <c r="G57" s="105" t="str">
        <f>Sheet2!G57</f>
        <v/>
      </c>
      <c r="H57" s="105" t="str">
        <f>Sheet2!H57</f>
        <v/>
      </c>
      <c r="I57" s="128">
        <f t="shared" si="18"/>
        <v>0</v>
      </c>
      <c r="J57" s="108" t="str">
        <f>Sheet2!J57</f>
        <v/>
      </c>
      <c r="K57" s="105" t="str">
        <f>Sheet2!K57</f>
        <v/>
      </c>
      <c r="L57" s="105" t="str">
        <f>Sheet2!L57</f>
        <v/>
      </c>
      <c r="M57" s="106" t="str">
        <f>Sheet2!M57</f>
        <v/>
      </c>
      <c r="N57" s="107">
        <f t="shared" si="19"/>
        <v>0</v>
      </c>
      <c r="O57" s="109">
        <f t="shared" si="20"/>
        <v>0</v>
      </c>
      <c r="P57" s="105" t="str">
        <f>Sheet2!P57</f>
        <v/>
      </c>
      <c r="Q57" s="105" t="str">
        <f>Sheet2!Q57</f>
        <v/>
      </c>
      <c r="R57" s="105" t="str">
        <f>Sheet2!R57</f>
        <v/>
      </c>
      <c r="S57" s="105" t="str">
        <f>Sheet2!S57</f>
        <v/>
      </c>
      <c r="T57" s="105" t="str">
        <f>Sheet2!T57</f>
        <v/>
      </c>
      <c r="U57" s="105">
        <f>Sheet2!U57</f>
        <v>1410</v>
      </c>
      <c r="V57" s="110">
        <f t="shared" si="21"/>
        <v>1410</v>
      </c>
      <c r="W57" s="110">
        <f t="shared" si="22"/>
        <v>1410</v>
      </c>
      <c r="Y57">
        <v>1</v>
      </c>
    </row>
    <row r="58" spans="1:26" x14ac:dyDescent="0.2">
      <c r="A58" s="101" t="str">
        <f>Sheet2!A58</f>
        <v xml:space="preserve">    HMS-DUES/FEES</v>
      </c>
      <c r="B58" s="102"/>
      <c r="C58" s="103" t="str">
        <f>[1]MSD!C58</f>
        <v>09/10 Act</v>
      </c>
      <c r="D58" s="111" t="e">
        <f>IF(D57&lt;=A$13,INDEX(MgmtRptAccts,HLOOKUP("MRAvcount",MRAmix,VLOOKUP([1]MRpts!$C$4*1000+A$11+(D57)/1000,MgmtRptAccts,2))+2,98),"")</f>
        <v>#NAME?</v>
      </c>
      <c r="E58" s="105" t="str">
        <f>Sheet2!E58</f>
        <v/>
      </c>
      <c r="F58" s="105" t="str">
        <f>Sheet2!F58</f>
        <v/>
      </c>
      <c r="G58" s="105" t="str">
        <f>Sheet2!G58</f>
        <v/>
      </c>
      <c r="H58" s="105" t="str">
        <f>Sheet2!H58</f>
        <v/>
      </c>
      <c r="I58" s="128">
        <f t="shared" si="18"/>
        <v>0</v>
      </c>
      <c r="J58" s="108" t="str">
        <f>Sheet2!J58</f>
        <v/>
      </c>
      <c r="K58" s="105" t="str">
        <f>Sheet2!K58</f>
        <v/>
      </c>
      <c r="L58" s="105" t="str">
        <f>Sheet2!L58</f>
        <v/>
      </c>
      <c r="M58" s="106" t="str">
        <f>Sheet2!M58</f>
        <v/>
      </c>
      <c r="N58" s="107">
        <f t="shared" si="19"/>
        <v>0</v>
      </c>
      <c r="O58" s="109">
        <f t="shared" si="20"/>
        <v>0</v>
      </c>
      <c r="P58" s="105" t="str">
        <f>Sheet2!P58</f>
        <v/>
      </c>
      <c r="Q58" s="105" t="str">
        <f>Sheet2!Q58</f>
        <v/>
      </c>
      <c r="R58" s="105" t="str">
        <f>Sheet2!R58</f>
        <v/>
      </c>
      <c r="S58" s="105" t="str">
        <f>Sheet2!S58</f>
        <v/>
      </c>
      <c r="T58" s="105" t="str">
        <f>Sheet2!T58</f>
        <v/>
      </c>
      <c r="U58" s="105">
        <f>Sheet2!U58</f>
        <v>1410</v>
      </c>
      <c r="V58" s="110">
        <f t="shared" si="21"/>
        <v>1410</v>
      </c>
      <c r="W58" s="110">
        <f t="shared" si="22"/>
        <v>1410</v>
      </c>
    </row>
    <row r="59" spans="1:26" x14ac:dyDescent="0.2">
      <c r="A59" s="133" t="str">
        <f>Sheet2!A59</f>
        <v xml:space="preserve">    </v>
      </c>
      <c r="B59" s="95"/>
      <c r="C59" s="96" t="s">
        <v>48</v>
      </c>
      <c r="D59" s="97"/>
      <c r="E59" s="98"/>
      <c r="F59" s="98"/>
      <c r="G59" s="98"/>
      <c r="H59" s="98"/>
      <c r="I59" s="60">
        <f t="shared" si="18"/>
        <v>0</v>
      </c>
      <c r="J59" s="100"/>
      <c r="K59" s="98"/>
      <c r="L59" s="98"/>
      <c r="M59" s="99"/>
      <c r="N59" s="61">
        <f t="shared" si="19"/>
        <v>0</v>
      </c>
      <c r="O59" s="62">
        <f t="shared" si="20"/>
        <v>0</v>
      </c>
      <c r="P59" s="98"/>
      <c r="Q59" s="98"/>
      <c r="R59" s="98"/>
      <c r="S59" s="98"/>
      <c r="T59" s="98"/>
      <c r="U59" s="98">
        <v>1410</v>
      </c>
      <c r="V59" s="63">
        <f t="shared" si="21"/>
        <v>1410</v>
      </c>
      <c r="W59" s="63">
        <f t="shared" si="22"/>
        <v>1410</v>
      </c>
      <c r="Z59">
        <v>1</v>
      </c>
    </row>
    <row r="60" spans="1:26" x14ac:dyDescent="0.2">
      <c r="A60" s="101" t="str">
        <f>Sheet2!A60</f>
        <v>10-225-11-0022-0150-205-0000</v>
      </c>
      <c r="B60" s="102"/>
      <c r="C60" s="103" t="str">
        <f>[1]MSD!C60</f>
        <v>09/10 Act</v>
      </c>
      <c r="D60" s="104">
        <v>1</v>
      </c>
      <c r="E60" s="105" t="str">
        <f>Sheet2!E60</f>
        <v/>
      </c>
      <c r="F60" s="105" t="str">
        <f>Sheet2!F60</f>
        <v/>
      </c>
      <c r="G60" s="105">
        <f>Sheet2!G60</f>
        <v>2500</v>
      </c>
      <c r="H60" s="105" t="str">
        <f>Sheet2!H60</f>
        <v/>
      </c>
      <c r="I60" s="128">
        <f t="shared" si="18"/>
        <v>2500</v>
      </c>
      <c r="J60" s="108" t="str">
        <f>Sheet2!J60</f>
        <v/>
      </c>
      <c r="K60" s="105" t="str">
        <f>Sheet2!K60</f>
        <v/>
      </c>
      <c r="L60" s="105" t="str">
        <f>Sheet2!L60</f>
        <v/>
      </c>
      <c r="M60" s="106" t="str">
        <f>Sheet2!M60</f>
        <v/>
      </c>
      <c r="N60" s="107">
        <f t="shared" si="19"/>
        <v>0</v>
      </c>
      <c r="O60" s="109">
        <f t="shared" si="20"/>
        <v>2500</v>
      </c>
      <c r="P60" s="105" t="str">
        <f>Sheet2!P60</f>
        <v/>
      </c>
      <c r="Q60" s="105" t="str">
        <f>Sheet2!Q60</f>
        <v/>
      </c>
      <c r="R60" s="105" t="str">
        <f>Sheet2!R60</f>
        <v/>
      </c>
      <c r="S60" s="105" t="str">
        <f>Sheet2!S60</f>
        <v/>
      </c>
      <c r="T60" s="105" t="str">
        <f>Sheet2!T60</f>
        <v/>
      </c>
      <c r="U60" s="105" t="str">
        <f>Sheet2!U60</f>
        <v/>
      </c>
      <c r="V60" s="110">
        <f t="shared" si="21"/>
        <v>0</v>
      </c>
      <c r="W60" s="110">
        <f t="shared" si="22"/>
        <v>2500</v>
      </c>
      <c r="Y60">
        <v>1</v>
      </c>
    </row>
    <row r="61" spans="1:26" x14ac:dyDescent="0.2">
      <c r="A61" s="101" t="str">
        <f>Sheet2!A61</f>
        <v xml:space="preserve">    HMS-SCHOOL SPONSOR</v>
      </c>
      <c r="B61" s="102"/>
      <c r="C61" s="103" t="str">
        <f>[1]MSD!C61</f>
        <v>09/10 Bud</v>
      </c>
      <c r="D61" s="111" t="e">
        <f>IF(D60&lt;=A$13,INDEX(MgmtRptAccts,HLOOKUP("MRAvcount",MRAmix,VLOOKUP([1]MRpts!$C$4*1000+A$11+(D60)/1000,MgmtRptAccts,2))+2,98),"")</f>
        <v>#NAME?</v>
      </c>
      <c r="E61" s="105" t="str">
        <f>Sheet2!E61</f>
        <v/>
      </c>
      <c r="F61" s="105" t="str">
        <f>Sheet2!F61</f>
        <v/>
      </c>
      <c r="G61" s="105">
        <f>Sheet2!G61</f>
        <v>4000</v>
      </c>
      <c r="H61" s="105" t="str">
        <f>Sheet2!H61</f>
        <v/>
      </c>
      <c r="I61" s="128">
        <f t="shared" si="18"/>
        <v>4000</v>
      </c>
      <c r="J61" s="108" t="str">
        <f>Sheet2!J61</f>
        <v/>
      </c>
      <c r="K61" s="105" t="str">
        <f>Sheet2!K61</f>
        <v/>
      </c>
      <c r="L61" s="105" t="str">
        <f>Sheet2!L61</f>
        <v/>
      </c>
      <c r="M61" s="106" t="str">
        <f>Sheet2!M61</f>
        <v/>
      </c>
      <c r="N61" s="107">
        <f t="shared" si="19"/>
        <v>0</v>
      </c>
      <c r="O61" s="109">
        <f t="shared" si="20"/>
        <v>4000</v>
      </c>
      <c r="P61" s="105" t="str">
        <f>Sheet2!P61</f>
        <v/>
      </c>
      <c r="Q61" s="105" t="str">
        <f>Sheet2!Q61</f>
        <v/>
      </c>
      <c r="R61" s="105" t="str">
        <f>Sheet2!R61</f>
        <v/>
      </c>
      <c r="S61" s="105" t="str">
        <f>Sheet2!S61</f>
        <v/>
      </c>
      <c r="T61" s="105" t="str">
        <f>Sheet2!T61</f>
        <v/>
      </c>
      <c r="U61" s="105" t="str">
        <f>Sheet2!U61</f>
        <v/>
      </c>
      <c r="V61" s="110">
        <f t="shared" si="21"/>
        <v>0</v>
      </c>
      <c r="W61" s="110">
        <f t="shared" si="22"/>
        <v>4000</v>
      </c>
    </row>
    <row r="62" spans="1:26" x14ac:dyDescent="0.2">
      <c r="A62" s="133" t="str">
        <f>Sheet2!A62</f>
        <v xml:space="preserve">    ED~STIPEND</v>
      </c>
      <c r="B62" s="95"/>
      <c r="C62" s="96" t="s">
        <v>48</v>
      </c>
      <c r="D62" s="97"/>
      <c r="E62" s="98"/>
      <c r="F62" s="98"/>
      <c r="G62" s="98">
        <v>3000</v>
      </c>
      <c r="H62" s="98"/>
      <c r="I62" s="60">
        <f t="shared" si="18"/>
        <v>3000</v>
      </c>
      <c r="J62" s="100"/>
      <c r="K62" s="98"/>
      <c r="L62" s="98"/>
      <c r="M62" s="99"/>
      <c r="N62" s="61">
        <f t="shared" si="19"/>
        <v>0</v>
      </c>
      <c r="O62" s="62">
        <f t="shared" si="20"/>
        <v>3000</v>
      </c>
      <c r="P62" s="98"/>
      <c r="Q62" s="98"/>
      <c r="R62" s="98"/>
      <c r="S62" s="98"/>
      <c r="T62" s="98"/>
      <c r="U62" s="98"/>
      <c r="V62" s="63">
        <f t="shared" si="21"/>
        <v>0</v>
      </c>
      <c r="W62" s="63">
        <f t="shared" si="22"/>
        <v>3000</v>
      </c>
      <c r="Z62">
        <v>1</v>
      </c>
    </row>
    <row r="63" spans="1:26" x14ac:dyDescent="0.2">
      <c r="A63" s="101" t="str">
        <f>Sheet2!A63</f>
        <v>10-225-11-0080-0550-000-0000</v>
      </c>
      <c r="B63" s="102"/>
      <c r="C63" s="103" t="str">
        <f>[1]MSD!C63</f>
        <v>09/10 Bud</v>
      </c>
      <c r="D63" s="104">
        <v>1</v>
      </c>
      <c r="E63" s="105" t="str">
        <f>Sheet2!E63</f>
        <v/>
      </c>
      <c r="F63" s="105" t="str">
        <f>Sheet2!F63</f>
        <v/>
      </c>
      <c r="G63" s="105" t="str">
        <f>Sheet2!G63</f>
        <v/>
      </c>
      <c r="H63" s="105" t="str">
        <f>Sheet2!H63</f>
        <v/>
      </c>
      <c r="I63" s="128">
        <f t="shared" si="18"/>
        <v>0</v>
      </c>
      <c r="J63" s="108" t="str">
        <f>Sheet2!J63</f>
        <v/>
      </c>
      <c r="K63" s="105" t="str">
        <f>Sheet2!K63</f>
        <v/>
      </c>
      <c r="L63" s="105" t="str">
        <f>Sheet2!L63</f>
        <v/>
      </c>
      <c r="M63" s="106" t="str">
        <f>Sheet2!M63</f>
        <v/>
      </c>
      <c r="N63" s="107">
        <f t="shared" si="19"/>
        <v>0</v>
      </c>
      <c r="O63" s="109">
        <f t="shared" si="20"/>
        <v>0</v>
      </c>
      <c r="P63" s="105" t="str">
        <f>Sheet2!P63</f>
        <v/>
      </c>
      <c r="Q63" s="105" t="str">
        <f>Sheet2!Q63</f>
        <v/>
      </c>
      <c r="R63" s="105">
        <f>Sheet2!R63</f>
        <v>0</v>
      </c>
      <c r="S63" s="105" t="str">
        <f>Sheet2!S63</f>
        <v/>
      </c>
      <c r="T63" s="105" t="str">
        <f>Sheet2!T63</f>
        <v/>
      </c>
      <c r="U63" s="105" t="str">
        <f>Sheet2!U63</f>
        <v/>
      </c>
      <c r="V63" s="110">
        <f t="shared" si="21"/>
        <v>0</v>
      </c>
      <c r="W63" s="110">
        <f t="shared" si="22"/>
        <v>0</v>
      </c>
      <c r="Y63">
        <v>1</v>
      </c>
    </row>
    <row r="64" spans="1:26" x14ac:dyDescent="0.2">
      <c r="A64" s="101" t="str">
        <f>Sheet2!A64</f>
        <v xml:space="preserve">    HMS-LIBRARY-BINDIN</v>
      </c>
      <c r="B64" s="102"/>
      <c r="C64" s="103" t="str">
        <f>[1]MSD!C64</f>
        <v>09/10 Act</v>
      </c>
      <c r="D64" s="111" t="e">
        <f>IF(D63&lt;=A$13,INDEX(MgmtRptAccts,HLOOKUP("MRAvcount",MRAmix,VLOOKUP([1]MRpts!$C$4*1000+A$11+(D63)/1000,MgmtRptAccts,2))+2,98),"")</f>
        <v>#NAME?</v>
      </c>
      <c r="E64" s="105" t="str">
        <f>Sheet2!E64</f>
        <v/>
      </c>
      <c r="F64" s="105" t="str">
        <f>Sheet2!F64</f>
        <v/>
      </c>
      <c r="G64" s="105" t="str">
        <f>Sheet2!G64</f>
        <v/>
      </c>
      <c r="H64" s="105" t="str">
        <f>Sheet2!H64</f>
        <v/>
      </c>
      <c r="I64" s="128">
        <f t="shared" si="18"/>
        <v>0</v>
      </c>
      <c r="J64" s="108" t="str">
        <f>Sheet2!J64</f>
        <v/>
      </c>
      <c r="K64" s="105" t="str">
        <f>Sheet2!K64</f>
        <v/>
      </c>
      <c r="L64" s="105" t="str">
        <f>Sheet2!L64</f>
        <v/>
      </c>
      <c r="M64" s="106" t="str">
        <f>Sheet2!M64</f>
        <v/>
      </c>
      <c r="N64" s="107">
        <f t="shared" si="19"/>
        <v>0</v>
      </c>
      <c r="O64" s="109">
        <f t="shared" si="20"/>
        <v>0</v>
      </c>
      <c r="P64" s="105" t="str">
        <f>Sheet2!P64</f>
        <v/>
      </c>
      <c r="Q64" s="105" t="str">
        <f>Sheet2!Q64</f>
        <v/>
      </c>
      <c r="R64" s="105">
        <f>Sheet2!R64</f>
        <v>200</v>
      </c>
      <c r="S64" s="105" t="str">
        <f>Sheet2!S64</f>
        <v/>
      </c>
      <c r="T64" s="105" t="str">
        <f>Sheet2!T64</f>
        <v/>
      </c>
      <c r="U64" s="105" t="str">
        <f>Sheet2!U64</f>
        <v/>
      </c>
      <c r="V64" s="110">
        <f t="shared" si="21"/>
        <v>200</v>
      </c>
      <c r="W64" s="110">
        <f t="shared" si="22"/>
        <v>200</v>
      </c>
    </row>
    <row r="65" spans="1:26" x14ac:dyDescent="0.2">
      <c r="A65" s="133" t="str">
        <f>Sheet2!A65</f>
        <v xml:space="preserve">    G/PRINTING</v>
      </c>
      <c r="B65" s="95"/>
      <c r="C65" s="96" t="s">
        <v>48</v>
      </c>
      <c r="D65" s="97"/>
      <c r="E65" s="98"/>
      <c r="F65" s="98"/>
      <c r="G65" s="98"/>
      <c r="H65" s="98"/>
      <c r="I65" s="60">
        <f t="shared" si="18"/>
        <v>0</v>
      </c>
      <c r="J65" s="100"/>
      <c r="K65" s="98"/>
      <c r="L65" s="98"/>
      <c r="M65" s="99"/>
      <c r="N65" s="61">
        <f t="shared" si="19"/>
        <v>0</v>
      </c>
      <c r="O65" s="62">
        <f t="shared" si="20"/>
        <v>0</v>
      </c>
      <c r="P65" s="98"/>
      <c r="Q65" s="98"/>
      <c r="R65" s="98"/>
      <c r="S65" s="98"/>
      <c r="T65" s="98"/>
      <c r="U65" s="98"/>
      <c r="V65" s="63">
        <f t="shared" si="21"/>
        <v>0</v>
      </c>
      <c r="W65" s="63">
        <f t="shared" si="22"/>
        <v>0</v>
      </c>
      <c r="Z65">
        <v>1</v>
      </c>
    </row>
    <row r="66" spans="1:26" x14ac:dyDescent="0.2">
      <c r="A66" s="101" t="str">
        <f>Sheet2!A66</f>
        <v>10-225-11-0080-0610-000-0000</v>
      </c>
      <c r="B66" s="102"/>
      <c r="C66" s="103" t="str">
        <f>[1]MSD!C66</f>
        <v>09/10 Act</v>
      </c>
      <c r="D66" s="104">
        <v>1</v>
      </c>
      <c r="E66" s="105" t="str">
        <f>Sheet2!E66</f>
        <v/>
      </c>
      <c r="F66" s="105" t="str">
        <f>Sheet2!F66</f>
        <v/>
      </c>
      <c r="G66" s="105" t="str">
        <f>Sheet2!G66</f>
        <v/>
      </c>
      <c r="H66" s="105" t="str">
        <f>Sheet2!H66</f>
        <v/>
      </c>
      <c r="I66" s="128">
        <f t="shared" si="18"/>
        <v>0</v>
      </c>
      <c r="J66" s="108" t="str">
        <f>Sheet2!J66</f>
        <v/>
      </c>
      <c r="K66" s="105" t="str">
        <f>Sheet2!K66</f>
        <v/>
      </c>
      <c r="L66" s="105" t="str">
        <f>Sheet2!L66</f>
        <v/>
      </c>
      <c r="M66" s="106" t="str">
        <f>Sheet2!M66</f>
        <v/>
      </c>
      <c r="N66" s="107">
        <f t="shared" si="19"/>
        <v>0</v>
      </c>
      <c r="O66" s="109">
        <f t="shared" si="20"/>
        <v>0</v>
      </c>
      <c r="P66" s="105" t="str">
        <f>Sheet2!P66</f>
        <v/>
      </c>
      <c r="Q66" s="105" t="str">
        <f>Sheet2!Q66</f>
        <v/>
      </c>
      <c r="R66" s="105" t="str">
        <f>Sheet2!R66</f>
        <v/>
      </c>
      <c r="S66" s="105">
        <f>Sheet2!S66</f>
        <v>4603.4799999999996</v>
      </c>
      <c r="T66" s="105" t="str">
        <f>Sheet2!T66</f>
        <v/>
      </c>
      <c r="U66" s="105" t="str">
        <f>Sheet2!U66</f>
        <v/>
      </c>
      <c r="V66" s="110">
        <f t="shared" si="21"/>
        <v>4603.4799999999996</v>
      </c>
      <c r="W66" s="110">
        <f t="shared" si="22"/>
        <v>4603.4799999999996</v>
      </c>
      <c r="Y66">
        <v>1</v>
      </c>
    </row>
    <row r="67" spans="1:26" x14ac:dyDescent="0.2">
      <c r="A67" s="101" t="str">
        <f>Sheet2!A67</f>
        <v xml:space="preserve">    HMS-LIBRARY SUPPLI</v>
      </c>
      <c r="B67" s="102"/>
      <c r="C67" s="103" t="str">
        <f>[1]MSD!C67</f>
        <v>09/10 Bud</v>
      </c>
      <c r="D67" s="111" t="e">
        <f>IF(D66&lt;=A$13,INDEX(MgmtRptAccts,HLOOKUP("MRAvcount",MRAmix,VLOOKUP([1]MRpts!$C$4*1000+A$11+(D66)/1000,MgmtRptAccts,2))+2,98),"")</f>
        <v>#NAME?</v>
      </c>
      <c r="E67" s="105" t="str">
        <f>Sheet2!E67</f>
        <v/>
      </c>
      <c r="F67" s="105" t="str">
        <f>Sheet2!F67</f>
        <v/>
      </c>
      <c r="G67" s="105" t="str">
        <f>Sheet2!G67</f>
        <v/>
      </c>
      <c r="H67" s="105" t="str">
        <f>Sheet2!H67</f>
        <v/>
      </c>
      <c r="I67" s="128">
        <f t="shared" si="18"/>
        <v>0</v>
      </c>
      <c r="J67" s="108" t="str">
        <f>Sheet2!J67</f>
        <v/>
      </c>
      <c r="K67" s="105" t="str">
        <f>Sheet2!K67</f>
        <v/>
      </c>
      <c r="L67" s="105" t="str">
        <f>Sheet2!L67</f>
        <v/>
      </c>
      <c r="M67" s="106" t="str">
        <f>Sheet2!M67</f>
        <v/>
      </c>
      <c r="N67" s="107">
        <f t="shared" si="19"/>
        <v>0</v>
      </c>
      <c r="O67" s="109">
        <f t="shared" si="20"/>
        <v>0</v>
      </c>
      <c r="P67" s="105" t="str">
        <f>Sheet2!P67</f>
        <v/>
      </c>
      <c r="Q67" s="105" t="str">
        <f>Sheet2!Q67</f>
        <v/>
      </c>
      <c r="R67" s="105" t="str">
        <f>Sheet2!R67</f>
        <v/>
      </c>
      <c r="S67" s="105">
        <f>Sheet2!S67</f>
        <v>5000</v>
      </c>
      <c r="T67" s="105" t="str">
        <f>Sheet2!T67</f>
        <v/>
      </c>
      <c r="U67" s="105" t="str">
        <f>Sheet2!U67</f>
        <v/>
      </c>
      <c r="V67" s="110">
        <f t="shared" si="21"/>
        <v>5000</v>
      </c>
      <c r="W67" s="110">
        <f t="shared" si="22"/>
        <v>5000</v>
      </c>
    </row>
    <row r="68" spans="1:26" x14ac:dyDescent="0.2">
      <c r="A68" s="133" t="str">
        <f>Sheet2!A68</f>
        <v xml:space="preserve">    ES</v>
      </c>
      <c r="B68" s="95"/>
      <c r="C68" s="96" t="s">
        <v>48</v>
      </c>
      <c r="D68" s="97"/>
      <c r="E68" s="98"/>
      <c r="F68" s="98"/>
      <c r="G68" s="98"/>
      <c r="H68" s="98"/>
      <c r="I68" s="60">
        <f t="shared" si="18"/>
        <v>0</v>
      </c>
      <c r="J68" s="100"/>
      <c r="K68" s="98"/>
      <c r="L68" s="98"/>
      <c r="M68" s="99"/>
      <c r="N68" s="61">
        <f t="shared" si="19"/>
        <v>0</v>
      </c>
      <c r="O68" s="62">
        <f t="shared" si="20"/>
        <v>0</v>
      </c>
      <c r="P68" s="98"/>
      <c r="Q68" s="98"/>
      <c r="R68" s="98"/>
      <c r="S68" s="98"/>
      <c r="T68" s="98"/>
      <c r="U68" s="98">
        <v>5000</v>
      </c>
      <c r="V68" s="63">
        <f t="shared" si="21"/>
        <v>5000</v>
      </c>
      <c r="W68" s="63">
        <f t="shared" si="22"/>
        <v>5000</v>
      </c>
      <c r="Z68">
        <v>1</v>
      </c>
    </row>
    <row r="69" spans="1:26" x14ac:dyDescent="0.2">
      <c r="A69" s="101" t="str">
        <f>Sheet2!A69</f>
        <v>10-225-11-0080-0640-000-0000</v>
      </c>
      <c r="B69" s="102"/>
      <c r="C69" s="103" t="str">
        <f>[1]MSD!C69</f>
        <v>09/10 Bud</v>
      </c>
      <c r="D69" s="104">
        <v>1</v>
      </c>
      <c r="E69" s="105" t="str">
        <f>Sheet2!E69</f>
        <v/>
      </c>
      <c r="F69" s="105" t="str">
        <f>Sheet2!F69</f>
        <v/>
      </c>
      <c r="G69" s="105" t="str">
        <f>Sheet2!G69</f>
        <v/>
      </c>
      <c r="H69" s="105" t="str">
        <f>Sheet2!H69</f>
        <v/>
      </c>
      <c r="I69" s="128">
        <f t="shared" si="18"/>
        <v>0</v>
      </c>
      <c r="J69" s="108" t="str">
        <f>Sheet2!J69</f>
        <v/>
      </c>
      <c r="K69" s="105" t="str">
        <f>Sheet2!K69</f>
        <v/>
      </c>
      <c r="L69" s="105" t="str">
        <f>Sheet2!L69</f>
        <v/>
      </c>
      <c r="M69" s="106" t="str">
        <f>Sheet2!M69</f>
        <v/>
      </c>
      <c r="N69" s="107">
        <f t="shared" si="19"/>
        <v>0</v>
      </c>
      <c r="O69" s="109">
        <f t="shared" si="20"/>
        <v>0</v>
      </c>
      <c r="P69" s="105" t="str">
        <f>Sheet2!P69</f>
        <v/>
      </c>
      <c r="Q69" s="105" t="str">
        <f>Sheet2!Q69</f>
        <v/>
      </c>
      <c r="R69" s="105" t="str">
        <f>Sheet2!R69</f>
        <v/>
      </c>
      <c r="S69" s="105">
        <f>Sheet2!S69</f>
        <v>971.84</v>
      </c>
      <c r="T69" s="105" t="str">
        <f>Sheet2!T69</f>
        <v/>
      </c>
      <c r="U69" s="105" t="str">
        <f>Sheet2!U69</f>
        <v/>
      </c>
      <c r="V69" s="110">
        <f t="shared" si="21"/>
        <v>971.84</v>
      </c>
      <c r="W69" s="110">
        <f t="shared" si="22"/>
        <v>971.84</v>
      </c>
      <c r="Y69">
        <v>1</v>
      </c>
    </row>
    <row r="70" spans="1:26" x14ac:dyDescent="0.2">
      <c r="A70" s="101" t="str">
        <f>Sheet2!A70</f>
        <v xml:space="preserve">    HMS-LIBRARY BOOKS</v>
      </c>
      <c r="B70" s="102"/>
      <c r="C70" s="103" t="str">
        <f>[1]MSD!C70</f>
        <v>09/10 Act</v>
      </c>
      <c r="D70" s="111" t="e">
        <f>IF(D69&lt;=A$13,INDEX(MgmtRptAccts,HLOOKUP("MRAvcount",MRAmix,VLOOKUP([1]MRpts!$C$4*1000+A$11+(D69)/1000,MgmtRptAccts,2))+2,98),"")</f>
        <v>#NAME?</v>
      </c>
      <c r="E70" s="105" t="str">
        <f>Sheet2!E70</f>
        <v/>
      </c>
      <c r="F70" s="105" t="str">
        <f>Sheet2!F70</f>
        <v/>
      </c>
      <c r="G70" s="105" t="str">
        <f>Sheet2!G70</f>
        <v/>
      </c>
      <c r="H70" s="105" t="str">
        <f>Sheet2!H70</f>
        <v/>
      </c>
      <c r="I70" s="128">
        <f t="shared" si="18"/>
        <v>0</v>
      </c>
      <c r="J70" s="108" t="str">
        <f>Sheet2!J70</f>
        <v/>
      </c>
      <c r="K70" s="105" t="str">
        <f>Sheet2!K70</f>
        <v/>
      </c>
      <c r="L70" s="105" t="str">
        <f>Sheet2!L70</f>
        <v/>
      </c>
      <c r="M70" s="106" t="str">
        <f>Sheet2!M70</f>
        <v/>
      </c>
      <c r="N70" s="107">
        <f t="shared" si="19"/>
        <v>0</v>
      </c>
      <c r="O70" s="109">
        <f t="shared" si="20"/>
        <v>0</v>
      </c>
      <c r="P70" s="105" t="str">
        <f>Sheet2!P70</f>
        <v/>
      </c>
      <c r="Q70" s="105" t="str">
        <f>Sheet2!Q70</f>
        <v/>
      </c>
      <c r="R70" s="105" t="str">
        <f>Sheet2!R70</f>
        <v/>
      </c>
      <c r="S70" s="105">
        <f>Sheet2!S70</f>
        <v>2100</v>
      </c>
      <c r="T70" s="105" t="str">
        <f>Sheet2!T70</f>
        <v/>
      </c>
      <c r="U70" s="105" t="str">
        <f>Sheet2!U70</f>
        <v/>
      </c>
      <c r="V70" s="110">
        <f t="shared" si="21"/>
        <v>2100</v>
      </c>
      <c r="W70" s="110">
        <f t="shared" si="22"/>
        <v>2100</v>
      </c>
    </row>
    <row r="71" spans="1:26" x14ac:dyDescent="0.2">
      <c r="A71" s="133" t="str">
        <f>Sheet2!A71</f>
        <v xml:space="preserve">    </v>
      </c>
      <c r="B71" s="95"/>
      <c r="C71" s="96" t="s">
        <v>48</v>
      </c>
      <c r="D71" s="97"/>
      <c r="E71" s="98"/>
      <c r="F71" s="98"/>
      <c r="G71" s="98"/>
      <c r="H71" s="98"/>
      <c r="I71" s="60">
        <f t="shared" si="18"/>
        <v>0</v>
      </c>
      <c r="J71" s="100"/>
      <c r="K71" s="98"/>
      <c r="L71" s="98"/>
      <c r="M71" s="99"/>
      <c r="N71" s="61">
        <f t="shared" si="19"/>
        <v>0</v>
      </c>
      <c r="O71" s="62">
        <f t="shared" si="20"/>
        <v>0</v>
      </c>
      <c r="P71" s="98"/>
      <c r="Q71" s="98"/>
      <c r="R71" s="98"/>
      <c r="S71" s="98"/>
      <c r="T71" s="98"/>
      <c r="U71" s="98">
        <v>2000</v>
      </c>
      <c r="V71" s="63">
        <f t="shared" si="21"/>
        <v>2000</v>
      </c>
      <c r="W71" s="63">
        <f t="shared" si="22"/>
        <v>2000</v>
      </c>
      <c r="Z71">
        <v>1</v>
      </c>
    </row>
    <row r="72" spans="1:26" x14ac:dyDescent="0.2">
      <c r="A72" s="101" t="str">
        <f>Sheet2!A72</f>
        <v>10-225-11-0080-0643-000-0000</v>
      </c>
      <c r="B72" s="102"/>
      <c r="C72" s="103" t="str">
        <f>[1]MSD!C72</f>
        <v>09/10 Act</v>
      </c>
      <c r="D72" s="104">
        <v>1</v>
      </c>
      <c r="E72" s="105" t="str">
        <f>Sheet2!E72</f>
        <v/>
      </c>
      <c r="F72" s="105" t="str">
        <f>Sheet2!F72</f>
        <v/>
      </c>
      <c r="G72" s="105" t="str">
        <f>Sheet2!G72</f>
        <v/>
      </c>
      <c r="H72" s="105" t="str">
        <f>Sheet2!H72</f>
        <v/>
      </c>
      <c r="I72" s="128">
        <f t="shared" si="18"/>
        <v>0</v>
      </c>
      <c r="J72" s="108" t="str">
        <f>Sheet2!J72</f>
        <v/>
      </c>
      <c r="K72" s="105" t="str">
        <f>Sheet2!K72</f>
        <v/>
      </c>
      <c r="L72" s="105" t="str">
        <f>Sheet2!L72</f>
        <v/>
      </c>
      <c r="M72" s="106" t="str">
        <f>Sheet2!M72</f>
        <v/>
      </c>
      <c r="N72" s="107">
        <f t="shared" si="19"/>
        <v>0</v>
      </c>
      <c r="O72" s="109">
        <f t="shared" si="20"/>
        <v>0</v>
      </c>
      <c r="P72" s="105" t="str">
        <f>Sheet2!P72</f>
        <v/>
      </c>
      <c r="Q72" s="105" t="str">
        <f>Sheet2!Q72</f>
        <v/>
      </c>
      <c r="R72" s="105" t="str">
        <f>Sheet2!R72</f>
        <v/>
      </c>
      <c r="S72" s="105">
        <f>Sheet2!S72</f>
        <v>606.95000000000005</v>
      </c>
      <c r="T72" s="105" t="str">
        <f>Sheet2!T72</f>
        <v/>
      </c>
      <c r="U72" s="105" t="str">
        <f>Sheet2!U72</f>
        <v/>
      </c>
      <c r="V72" s="110">
        <f t="shared" si="21"/>
        <v>606.95000000000005</v>
      </c>
      <c r="W72" s="110">
        <f t="shared" si="22"/>
        <v>606.95000000000005</v>
      </c>
      <c r="Y72">
        <v>1</v>
      </c>
    </row>
    <row r="73" spans="1:26" x14ac:dyDescent="0.2">
      <c r="A73" s="101" t="str">
        <f>Sheet2!A73</f>
        <v xml:space="preserve">    HMS-LIBR/MEDIA-PER</v>
      </c>
      <c r="B73" s="102"/>
      <c r="C73" s="103" t="str">
        <f>[1]MSD!C73</f>
        <v>09/10 Bud</v>
      </c>
      <c r="D73" s="111" t="e">
        <f>IF(D72&lt;=A$13,INDEX(MgmtRptAccts,HLOOKUP("MRAvcount",MRAmix,VLOOKUP([1]MRpts!$C$4*1000+A$11+(D72)/1000,MgmtRptAccts,2))+2,98),"")</f>
        <v>#NAME?</v>
      </c>
      <c r="E73" s="105" t="str">
        <f>Sheet2!E73</f>
        <v/>
      </c>
      <c r="F73" s="105" t="str">
        <f>Sheet2!F73</f>
        <v/>
      </c>
      <c r="G73" s="105" t="str">
        <f>Sheet2!G73</f>
        <v/>
      </c>
      <c r="H73" s="105" t="str">
        <f>Sheet2!H73</f>
        <v/>
      </c>
      <c r="I73" s="128">
        <f t="shared" si="18"/>
        <v>0</v>
      </c>
      <c r="J73" s="108" t="str">
        <f>Sheet2!J73</f>
        <v/>
      </c>
      <c r="K73" s="105" t="str">
        <f>Sheet2!K73</f>
        <v/>
      </c>
      <c r="L73" s="105" t="str">
        <f>Sheet2!L73</f>
        <v/>
      </c>
      <c r="M73" s="106" t="str">
        <f>Sheet2!M73</f>
        <v/>
      </c>
      <c r="N73" s="107">
        <f t="shared" si="19"/>
        <v>0</v>
      </c>
      <c r="O73" s="109">
        <f t="shared" si="20"/>
        <v>0</v>
      </c>
      <c r="P73" s="105" t="str">
        <f>Sheet2!P73</f>
        <v/>
      </c>
      <c r="Q73" s="105" t="str">
        <f>Sheet2!Q73</f>
        <v/>
      </c>
      <c r="R73" s="105" t="str">
        <f>Sheet2!R73</f>
        <v/>
      </c>
      <c r="S73" s="105">
        <f>Sheet2!S73</f>
        <v>1200</v>
      </c>
      <c r="T73" s="105" t="str">
        <f>Sheet2!T73</f>
        <v/>
      </c>
      <c r="U73" s="105" t="str">
        <f>Sheet2!U73</f>
        <v/>
      </c>
      <c r="V73" s="110">
        <f t="shared" si="21"/>
        <v>1200</v>
      </c>
      <c r="W73" s="110">
        <f t="shared" si="22"/>
        <v>1200</v>
      </c>
    </row>
    <row r="74" spans="1:26" x14ac:dyDescent="0.2">
      <c r="A74" s="133" t="str">
        <f>Sheet2!A74</f>
        <v xml:space="preserve">    IODICALS</v>
      </c>
      <c r="B74" s="95"/>
      <c r="C74" s="96" t="s">
        <v>48</v>
      </c>
      <c r="D74" s="97"/>
      <c r="E74" s="98"/>
      <c r="F74" s="98"/>
      <c r="G74" s="98"/>
      <c r="H74" s="98"/>
      <c r="I74" s="60">
        <f t="shared" si="18"/>
        <v>0</v>
      </c>
      <c r="J74" s="100"/>
      <c r="K74" s="98"/>
      <c r="L74" s="98"/>
      <c r="M74" s="99"/>
      <c r="N74" s="61">
        <f t="shared" si="19"/>
        <v>0</v>
      </c>
      <c r="O74" s="62">
        <f t="shared" si="20"/>
        <v>0</v>
      </c>
      <c r="P74" s="98"/>
      <c r="Q74" s="98"/>
      <c r="R74" s="98"/>
      <c r="S74" s="98"/>
      <c r="T74" s="98"/>
      <c r="U74" s="134">
        <v>1000</v>
      </c>
      <c r="V74" s="63">
        <f t="shared" si="21"/>
        <v>1000</v>
      </c>
      <c r="W74" s="63">
        <f t="shared" si="22"/>
        <v>1000</v>
      </c>
      <c r="Z74">
        <v>1</v>
      </c>
    </row>
    <row r="75" spans="1:26" x14ac:dyDescent="0.2">
      <c r="A75" s="101" t="str">
        <f>Sheet2!A75</f>
        <v>10-225-11-0080-0650-000-0000</v>
      </c>
      <c r="B75" s="102"/>
      <c r="C75" s="103" t="str">
        <f>[1]MSD!C75</f>
        <v>09/10 Bud</v>
      </c>
      <c r="D75" s="104">
        <v>1</v>
      </c>
      <c r="E75" s="105" t="str">
        <f>Sheet2!E75</f>
        <v/>
      </c>
      <c r="F75" s="105" t="str">
        <f>Sheet2!F75</f>
        <v/>
      </c>
      <c r="G75" s="105" t="str">
        <f>Sheet2!G75</f>
        <v/>
      </c>
      <c r="H75" s="105" t="str">
        <f>Sheet2!H75</f>
        <v/>
      </c>
      <c r="I75" s="128">
        <f t="shared" si="18"/>
        <v>0</v>
      </c>
      <c r="J75" s="108" t="str">
        <f>Sheet2!J75</f>
        <v/>
      </c>
      <c r="K75" s="105" t="str">
        <f>Sheet2!K75</f>
        <v/>
      </c>
      <c r="L75" s="105" t="str">
        <f>Sheet2!L75</f>
        <v/>
      </c>
      <c r="M75" s="106" t="str">
        <f>Sheet2!M75</f>
        <v/>
      </c>
      <c r="N75" s="107">
        <f t="shared" si="19"/>
        <v>0</v>
      </c>
      <c r="O75" s="109">
        <f t="shared" si="20"/>
        <v>0</v>
      </c>
      <c r="P75" s="105" t="str">
        <f>Sheet2!P75</f>
        <v/>
      </c>
      <c r="Q75" s="105" t="str">
        <f>Sheet2!Q75</f>
        <v/>
      </c>
      <c r="R75" s="105" t="str">
        <f>Sheet2!R75</f>
        <v/>
      </c>
      <c r="S75" s="105">
        <f>Sheet2!S75</f>
        <v>4468.5600000000004</v>
      </c>
      <c r="T75" s="105" t="str">
        <f>Sheet2!T75</f>
        <v/>
      </c>
      <c r="U75" s="105" t="str">
        <f>Sheet2!U75</f>
        <v/>
      </c>
      <c r="V75" s="110">
        <f t="shared" si="21"/>
        <v>4468.5600000000004</v>
      </c>
      <c r="W75" s="110">
        <f t="shared" si="22"/>
        <v>4468.5600000000004</v>
      </c>
      <c r="Y75">
        <v>1</v>
      </c>
    </row>
    <row r="76" spans="1:26" x14ac:dyDescent="0.2">
      <c r="A76" s="101" t="str">
        <f>Sheet2!A76</f>
        <v xml:space="preserve">    HMS-LIBR/MED-ELEC </v>
      </c>
      <c r="B76" s="102"/>
      <c r="C76" s="103" t="str">
        <f>[1]MSD!C76</f>
        <v>09/10 Act</v>
      </c>
      <c r="D76" s="111" t="e">
        <f>IF(D75&lt;=A$13,INDEX(MgmtRptAccts,HLOOKUP("MRAvcount",MRAmix,VLOOKUP([1]MRpts!$C$4*1000+A$11+(D75)/1000,MgmtRptAccts,2))+2,98),"")</f>
        <v>#NAME?</v>
      </c>
      <c r="E76" s="105" t="str">
        <f>Sheet2!E76</f>
        <v/>
      </c>
      <c r="F76" s="105" t="str">
        <f>Sheet2!F76</f>
        <v/>
      </c>
      <c r="G76" s="105" t="str">
        <f>Sheet2!G76</f>
        <v/>
      </c>
      <c r="H76" s="105" t="str">
        <f>Sheet2!H76</f>
        <v/>
      </c>
      <c r="I76" s="128">
        <f t="shared" si="18"/>
        <v>0</v>
      </c>
      <c r="J76" s="108" t="str">
        <f>Sheet2!J76</f>
        <v/>
      </c>
      <c r="K76" s="105" t="str">
        <f>Sheet2!K76</f>
        <v/>
      </c>
      <c r="L76" s="105" t="str">
        <f>Sheet2!L76</f>
        <v/>
      </c>
      <c r="M76" s="106" t="str">
        <f>Sheet2!M76</f>
        <v/>
      </c>
      <c r="N76" s="107">
        <f t="shared" si="19"/>
        <v>0</v>
      </c>
      <c r="O76" s="109">
        <f t="shared" si="20"/>
        <v>0</v>
      </c>
      <c r="P76" s="105" t="str">
        <f>Sheet2!P76</f>
        <v/>
      </c>
      <c r="Q76" s="105" t="str">
        <f>Sheet2!Q76</f>
        <v/>
      </c>
      <c r="R76" s="105" t="str">
        <f>Sheet2!R76</f>
        <v/>
      </c>
      <c r="S76" s="105">
        <f>Sheet2!S76</f>
        <v>4468.5600000000004</v>
      </c>
      <c r="T76" s="105" t="str">
        <f>Sheet2!T76</f>
        <v/>
      </c>
      <c r="U76" s="105" t="str">
        <f>Sheet2!U76</f>
        <v/>
      </c>
      <c r="V76" s="110">
        <f t="shared" si="21"/>
        <v>4468.5600000000004</v>
      </c>
      <c r="W76" s="110">
        <f t="shared" si="22"/>
        <v>4468.5600000000004</v>
      </c>
    </row>
    <row r="77" spans="1:26" x14ac:dyDescent="0.2">
      <c r="A77" s="133" t="str">
        <f>Sheet2!A77</f>
        <v xml:space="preserve">    MED/SOFTWARE</v>
      </c>
      <c r="B77" s="95"/>
      <c r="C77" s="96" t="s">
        <v>48</v>
      </c>
      <c r="D77" s="97"/>
      <c r="E77" s="98"/>
      <c r="F77" s="98"/>
      <c r="G77" s="98"/>
      <c r="H77" s="98"/>
      <c r="I77" s="60">
        <f t="shared" si="18"/>
        <v>0</v>
      </c>
      <c r="J77" s="100"/>
      <c r="K77" s="98"/>
      <c r="L77" s="98"/>
      <c r="M77" s="99"/>
      <c r="N77" s="61">
        <f t="shared" si="19"/>
        <v>0</v>
      </c>
      <c r="O77" s="62">
        <f t="shared" si="20"/>
        <v>0</v>
      </c>
      <c r="P77" s="98"/>
      <c r="Q77" s="98"/>
      <c r="R77" s="98"/>
      <c r="S77" s="98">
        <v>4500</v>
      </c>
      <c r="T77" s="98"/>
      <c r="U77" s="98"/>
      <c r="V77" s="63">
        <f t="shared" si="21"/>
        <v>4500</v>
      </c>
      <c r="W77" s="63">
        <f t="shared" si="22"/>
        <v>4500</v>
      </c>
      <c r="Z77">
        <v>1</v>
      </c>
    </row>
    <row r="78" spans="1:26" x14ac:dyDescent="0.2">
      <c r="A78" s="101" t="str">
        <f>Sheet2!A78</f>
        <v>10-225-11-0200-0610-000-0000</v>
      </c>
      <c r="B78" s="102"/>
      <c r="C78" s="103" t="str">
        <f>[1]MSD!C78</f>
        <v>09/10 Act</v>
      </c>
      <c r="D78" s="104">
        <v>1</v>
      </c>
      <c r="E78" s="105" t="str">
        <f>Sheet2!E78</f>
        <v/>
      </c>
      <c r="F78" s="105" t="str">
        <f>Sheet2!F78</f>
        <v/>
      </c>
      <c r="G78" s="105" t="str">
        <f>Sheet2!G78</f>
        <v/>
      </c>
      <c r="H78" s="105" t="str">
        <f>Sheet2!H78</f>
        <v/>
      </c>
      <c r="I78" s="128">
        <f t="shared" si="18"/>
        <v>0</v>
      </c>
      <c r="J78" s="108" t="str">
        <f>Sheet2!J78</f>
        <v/>
      </c>
      <c r="K78" s="105" t="str">
        <f>Sheet2!K78</f>
        <v/>
      </c>
      <c r="L78" s="105" t="str">
        <f>Sheet2!L78</f>
        <v/>
      </c>
      <c r="M78" s="106" t="str">
        <f>Sheet2!M78</f>
        <v/>
      </c>
      <c r="N78" s="107">
        <f t="shared" si="19"/>
        <v>0</v>
      </c>
      <c r="O78" s="109">
        <f t="shared" si="20"/>
        <v>0</v>
      </c>
      <c r="P78" s="105" t="str">
        <f>Sheet2!P78</f>
        <v/>
      </c>
      <c r="Q78" s="105" t="str">
        <f>Sheet2!Q78</f>
        <v/>
      </c>
      <c r="R78" s="105" t="str">
        <f>Sheet2!R78</f>
        <v/>
      </c>
      <c r="S78" s="105">
        <f>Sheet2!S78</f>
        <v>1997.95</v>
      </c>
      <c r="T78" s="105" t="str">
        <f>Sheet2!T78</f>
        <v/>
      </c>
      <c r="U78" s="105" t="str">
        <f>Sheet2!U78</f>
        <v/>
      </c>
      <c r="V78" s="110">
        <f t="shared" si="21"/>
        <v>1997.95</v>
      </c>
      <c r="W78" s="110">
        <f t="shared" si="22"/>
        <v>1997.95</v>
      </c>
      <c r="Y78">
        <v>1</v>
      </c>
    </row>
    <row r="79" spans="1:26" x14ac:dyDescent="0.2">
      <c r="A79" s="101" t="str">
        <f>Sheet2!A79</f>
        <v xml:space="preserve">    HMS-ART-CLASS SUPP</v>
      </c>
      <c r="B79" s="102"/>
      <c r="C79" s="103" t="str">
        <f>[1]MSD!C79</f>
        <v>09/10 Bud</v>
      </c>
      <c r="D79" s="111" t="e">
        <f>IF(D78&lt;=A$13,INDEX(MgmtRptAccts,HLOOKUP("MRAvcount",MRAmix,VLOOKUP([1]MRpts!$C$4*1000+A$11+(D78)/1000,MgmtRptAccts,2))+2,98),"")</f>
        <v>#NAME?</v>
      </c>
      <c r="E79" s="105" t="str">
        <f>Sheet2!E79</f>
        <v/>
      </c>
      <c r="F79" s="105" t="str">
        <f>Sheet2!F79</f>
        <v/>
      </c>
      <c r="G79" s="105" t="str">
        <f>Sheet2!G79</f>
        <v/>
      </c>
      <c r="H79" s="105" t="str">
        <f>Sheet2!H79</f>
        <v/>
      </c>
      <c r="I79" s="128">
        <f t="shared" si="18"/>
        <v>0</v>
      </c>
      <c r="J79" s="108" t="str">
        <f>Sheet2!J79</f>
        <v/>
      </c>
      <c r="K79" s="105" t="str">
        <f>Sheet2!K79</f>
        <v/>
      </c>
      <c r="L79" s="105" t="str">
        <f>Sheet2!L79</f>
        <v/>
      </c>
      <c r="M79" s="106" t="str">
        <f>Sheet2!M79</f>
        <v/>
      </c>
      <c r="N79" s="107">
        <f t="shared" si="19"/>
        <v>0</v>
      </c>
      <c r="O79" s="109">
        <f t="shared" si="20"/>
        <v>0</v>
      </c>
      <c r="P79" s="105" t="str">
        <f>Sheet2!P79</f>
        <v/>
      </c>
      <c r="Q79" s="105" t="str">
        <f>Sheet2!Q79</f>
        <v/>
      </c>
      <c r="R79" s="105" t="str">
        <f>Sheet2!R79</f>
        <v/>
      </c>
      <c r="S79" s="105">
        <f>Sheet2!S79</f>
        <v>3000</v>
      </c>
      <c r="T79" s="105" t="str">
        <f>Sheet2!T79</f>
        <v/>
      </c>
      <c r="U79" s="105" t="str">
        <f>Sheet2!U79</f>
        <v/>
      </c>
      <c r="V79" s="110">
        <f t="shared" si="21"/>
        <v>3000</v>
      </c>
      <c r="W79" s="110">
        <f t="shared" si="22"/>
        <v>3000</v>
      </c>
    </row>
    <row r="80" spans="1:26" x14ac:dyDescent="0.2">
      <c r="A80" s="133" t="str">
        <f>Sheet2!A80</f>
        <v xml:space="preserve">    LIES</v>
      </c>
      <c r="B80" s="95"/>
      <c r="C80" s="96" t="s">
        <v>48</v>
      </c>
      <c r="D80" s="97"/>
      <c r="E80" s="98"/>
      <c r="F80" s="98"/>
      <c r="G80" s="98"/>
      <c r="H80" s="98"/>
      <c r="I80" s="60">
        <f t="shared" si="18"/>
        <v>0</v>
      </c>
      <c r="J80" s="100"/>
      <c r="K80" s="98"/>
      <c r="L80" s="98"/>
      <c r="M80" s="99"/>
      <c r="N80" s="61">
        <f t="shared" si="19"/>
        <v>0</v>
      </c>
      <c r="O80" s="62">
        <f t="shared" si="20"/>
        <v>0</v>
      </c>
      <c r="P80" s="98"/>
      <c r="Q80" s="98"/>
      <c r="R80" s="98"/>
      <c r="S80" s="98"/>
      <c r="T80" s="98"/>
      <c r="U80" s="98">
        <v>0</v>
      </c>
      <c r="V80" s="63">
        <f t="shared" si="21"/>
        <v>0</v>
      </c>
      <c r="W80" s="63">
        <f t="shared" si="22"/>
        <v>0</v>
      </c>
      <c r="Z80">
        <v>1</v>
      </c>
    </row>
    <row r="81" spans="1:26" x14ac:dyDescent="0.2">
      <c r="A81" s="101" t="str">
        <f>Sheet2!A81</f>
        <v>10-225-11-0500-0610-000-0000</v>
      </c>
      <c r="B81" s="102"/>
      <c r="C81" s="103" t="str">
        <f>[1]MSD!C81</f>
        <v>09/10 Bud</v>
      </c>
      <c r="D81" s="104">
        <v>1</v>
      </c>
      <c r="E81" s="105" t="str">
        <f>Sheet2!E81</f>
        <v/>
      </c>
      <c r="F81" s="105" t="str">
        <f>Sheet2!F81</f>
        <v/>
      </c>
      <c r="G81" s="105" t="str">
        <f>Sheet2!G81</f>
        <v/>
      </c>
      <c r="H81" s="105" t="str">
        <f>Sheet2!H81</f>
        <v/>
      </c>
      <c r="I81" s="128">
        <f t="shared" si="18"/>
        <v>0</v>
      </c>
      <c r="J81" s="108" t="str">
        <f>Sheet2!J81</f>
        <v/>
      </c>
      <c r="K81" s="105" t="str">
        <f>Sheet2!K81</f>
        <v/>
      </c>
      <c r="L81" s="105" t="str">
        <f>Sheet2!L81</f>
        <v/>
      </c>
      <c r="M81" s="106" t="str">
        <f>Sheet2!M81</f>
        <v/>
      </c>
      <c r="N81" s="107">
        <f t="shared" si="19"/>
        <v>0</v>
      </c>
      <c r="O81" s="109">
        <f t="shared" si="20"/>
        <v>0</v>
      </c>
      <c r="P81" s="105" t="str">
        <f>Sheet2!P81</f>
        <v/>
      </c>
      <c r="Q81" s="105" t="str">
        <f>Sheet2!Q81</f>
        <v/>
      </c>
      <c r="R81" s="105" t="str">
        <f>Sheet2!R81</f>
        <v/>
      </c>
      <c r="S81" s="105">
        <f>Sheet2!S81</f>
        <v>0</v>
      </c>
      <c r="T81" s="105" t="str">
        <f>Sheet2!T81</f>
        <v/>
      </c>
      <c r="U81" s="105" t="str">
        <f>Sheet2!U81</f>
        <v/>
      </c>
      <c r="V81" s="110">
        <f t="shared" si="21"/>
        <v>0</v>
      </c>
      <c r="W81" s="110">
        <f t="shared" si="22"/>
        <v>0</v>
      </c>
      <c r="Y81">
        <v>1</v>
      </c>
    </row>
    <row r="82" spans="1:26" x14ac:dyDescent="0.2">
      <c r="A82" s="101" t="str">
        <f>Sheet2!A82</f>
        <v xml:space="preserve">    HMS-ENGLISH CLASS </v>
      </c>
      <c r="B82" s="102"/>
      <c r="C82" s="103" t="str">
        <f>[1]MSD!C82</f>
        <v>09/10 Act</v>
      </c>
      <c r="D82" s="111" t="e">
        <f>IF(D81&lt;=A$13,INDEX(MgmtRptAccts,HLOOKUP("MRAvcount",MRAmix,VLOOKUP([1]MRpts!$C$4*1000+A$11+(D81)/1000,MgmtRptAccts,2))+2,98),"")</f>
        <v>#NAME?</v>
      </c>
      <c r="E82" s="105" t="str">
        <f>Sheet2!E82</f>
        <v/>
      </c>
      <c r="F82" s="105" t="str">
        <f>Sheet2!F82</f>
        <v/>
      </c>
      <c r="G82" s="105" t="str">
        <f>Sheet2!G82</f>
        <v/>
      </c>
      <c r="H82" s="105" t="str">
        <f>Sheet2!H82</f>
        <v/>
      </c>
      <c r="I82" s="128">
        <f t="shared" si="18"/>
        <v>0</v>
      </c>
      <c r="J82" s="108" t="str">
        <f>Sheet2!J82</f>
        <v/>
      </c>
      <c r="K82" s="105" t="str">
        <f>Sheet2!K82</f>
        <v/>
      </c>
      <c r="L82" s="105" t="str">
        <f>Sheet2!L82</f>
        <v/>
      </c>
      <c r="M82" s="106" t="str">
        <f>Sheet2!M82</f>
        <v/>
      </c>
      <c r="N82" s="107">
        <f t="shared" si="19"/>
        <v>0</v>
      </c>
      <c r="O82" s="109">
        <f t="shared" si="20"/>
        <v>0</v>
      </c>
      <c r="P82" s="105" t="str">
        <f>Sheet2!P82</f>
        <v/>
      </c>
      <c r="Q82" s="105" t="str">
        <f>Sheet2!Q82</f>
        <v/>
      </c>
      <c r="R82" s="105" t="str">
        <f>Sheet2!R82</f>
        <v/>
      </c>
      <c r="S82" s="105">
        <f>Sheet2!S82</f>
        <v>0</v>
      </c>
      <c r="T82" s="105" t="str">
        <f>Sheet2!T82</f>
        <v/>
      </c>
      <c r="U82" s="105" t="str">
        <f>Sheet2!U82</f>
        <v/>
      </c>
      <c r="V82" s="110">
        <f t="shared" si="21"/>
        <v>0</v>
      </c>
      <c r="W82" s="110">
        <f t="shared" si="22"/>
        <v>0</v>
      </c>
    </row>
    <row r="83" spans="1:26" x14ac:dyDescent="0.2">
      <c r="A83" s="133" t="str">
        <f>Sheet2!A83</f>
        <v xml:space="preserve">    SUPPLIES</v>
      </c>
      <c r="B83" s="95"/>
      <c r="C83" s="96" t="s">
        <v>48</v>
      </c>
      <c r="D83" s="97"/>
      <c r="E83" s="98"/>
      <c r="F83" s="98"/>
      <c r="G83" s="98"/>
      <c r="H83" s="98"/>
      <c r="I83" s="60">
        <f t="shared" si="18"/>
        <v>0</v>
      </c>
      <c r="J83" s="100"/>
      <c r="K83" s="98"/>
      <c r="L83" s="98"/>
      <c r="M83" s="99"/>
      <c r="N83" s="61">
        <f t="shared" si="19"/>
        <v>0</v>
      </c>
      <c r="O83" s="62">
        <f t="shared" si="20"/>
        <v>0</v>
      </c>
      <c r="P83" s="98"/>
      <c r="Q83" s="98"/>
      <c r="R83" s="98"/>
      <c r="S83" s="98"/>
      <c r="T83" s="98"/>
      <c r="U83" s="98">
        <v>0</v>
      </c>
      <c r="V83" s="63">
        <f t="shared" si="21"/>
        <v>0</v>
      </c>
      <c r="W83" s="63">
        <f t="shared" si="22"/>
        <v>0</v>
      </c>
      <c r="Z83">
        <v>1</v>
      </c>
    </row>
    <row r="84" spans="1:26" x14ac:dyDescent="0.2">
      <c r="A84" s="101" t="str">
        <f>Sheet2!A84</f>
        <v>10-225-11-0530-0610-000-0000</v>
      </c>
      <c r="B84" s="102"/>
      <c r="C84" s="103" t="str">
        <f>[1]MSD!C84</f>
        <v>09/10 Act</v>
      </c>
      <c r="D84" s="104">
        <v>1</v>
      </c>
      <c r="E84" s="105" t="str">
        <f>Sheet2!E84</f>
        <v/>
      </c>
      <c r="F84" s="105" t="str">
        <f>Sheet2!F84</f>
        <v/>
      </c>
      <c r="G84" s="105" t="str">
        <f>Sheet2!G84</f>
        <v/>
      </c>
      <c r="H84" s="105" t="str">
        <f>Sheet2!H84</f>
        <v/>
      </c>
      <c r="I84" s="128">
        <f t="shared" si="18"/>
        <v>0</v>
      </c>
      <c r="J84" s="108" t="str">
        <f>Sheet2!J84</f>
        <v/>
      </c>
      <c r="K84" s="105" t="str">
        <f>Sheet2!K84</f>
        <v/>
      </c>
      <c r="L84" s="105" t="str">
        <f>Sheet2!L84</f>
        <v/>
      </c>
      <c r="M84" s="106" t="str">
        <f>Sheet2!M84</f>
        <v/>
      </c>
      <c r="N84" s="107">
        <f t="shared" si="19"/>
        <v>0</v>
      </c>
      <c r="O84" s="109">
        <f t="shared" si="20"/>
        <v>0</v>
      </c>
      <c r="P84" s="105" t="str">
        <f>Sheet2!P84</f>
        <v/>
      </c>
      <c r="Q84" s="105" t="str">
        <f>Sheet2!Q84</f>
        <v/>
      </c>
      <c r="R84" s="105" t="str">
        <f>Sheet2!R84</f>
        <v/>
      </c>
      <c r="S84" s="105">
        <f>Sheet2!S84</f>
        <v>838.84</v>
      </c>
      <c r="T84" s="105" t="str">
        <f>Sheet2!T84</f>
        <v/>
      </c>
      <c r="U84" s="105" t="str">
        <f>Sheet2!U84</f>
        <v/>
      </c>
      <c r="V84" s="110">
        <f t="shared" si="21"/>
        <v>838.84</v>
      </c>
      <c r="W84" s="110">
        <f t="shared" si="22"/>
        <v>838.84</v>
      </c>
      <c r="Y84">
        <v>1</v>
      </c>
    </row>
    <row r="85" spans="1:26" x14ac:dyDescent="0.2">
      <c r="A85" s="101" t="str">
        <f>Sheet2!A85</f>
        <v xml:space="preserve">    HMS-ETO LITERACY-S</v>
      </c>
      <c r="B85" s="102"/>
      <c r="C85" s="103" t="str">
        <f>[1]MSD!C85</f>
        <v>09/10 Bud</v>
      </c>
      <c r="D85" s="111" t="e">
        <f>IF(D84&lt;=A$13,INDEX(MgmtRptAccts,HLOOKUP("MRAvcount",MRAmix,VLOOKUP([1]MRpts!$C$4*1000+A$11+(D84)/1000,MgmtRptAccts,2))+2,98),"")</f>
        <v>#NAME?</v>
      </c>
      <c r="E85" s="105" t="str">
        <f>Sheet2!E85</f>
        <v/>
      </c>
      <c r="F85" s="105" t="str">
        <f>Sheet2!F85</f>
        <v/>
      </c>
      <c r="G85" s="105" t="str">
        <f>Sheet2!G85</f>
        <v/>
      </c>
      <c r="H85" s="105" t="str">
        <f>Sheet2!H85</f>
        <v/>
      </c>
      <c r="I85" s="128">
        <f t="shared" ref="I85:I148" si="23">SUM(E85:H85)</f>
        <v>0</v>
      </c>
      <c r="J85" s="108" t="str">
        <f>Sheet2!J85</f>
        <v/>
      </c>
      <c r="K85" s="105" t="str">
        <f>Sheet2!K85</f>
        <v/>
      </c>
      <c r="L85" s="105" t="str">
        <f>Sheet2!L85</f>
        <v/>
      </c>
      <c r="M85" s="106" t="str">
        <f>Sheet2!M85</f>
        <v/>
      </c>
      <c r="N85" s="107">
        <f t="shared" ref="N85:N148" si="24">SUM(J85:M85)</f>
        <v>0</v>
      </c>
      <c r="O85" s="109">
        <f t="shared" ref="O85:O148" si="25">N85+I85</f>
        <v>0</v>
      </c>
      <c r="P85" s="105" t="str">
        <f>Sheet2!P85</f>
        <v/>
      </c>
      <c r="Q85" s="105" t="str">
        <f>Sheet2!Q85</f>
        <v/>
      </c>
      <c r="R85" s="105" t="str">
        <f>Sheet2!R85</f>
        <v/>
      </c>
      <c r="S85" s="105">
        <f>Sheet2!S85</f>
        <v>838.84</v>
      </c>
      <c r="T85" s="105" t="str">
        <f>Sheet2!T85</f>
        <v/>
      </c>
      <c r="U85" s="105" t="str">
        <f>Sheet2!U85</f>
        <v/>
      </c>
      <c r="V85" s="110">
        <f t="shared" ref="V85:V148" si="26">SUM(P85:U85)</f>
        <v>838.84</v>
      </c>
      <c r="W85" s="110">
        <f t="shared" ref="W85:W148" si="27">V85+O85</f>
        <v>838.84</v>
      </c>
    </row>
    <row r="86" spans="1:26" x14ac:dyDescent="0.2">
      <c r="A86" s="133" t="str">
        <f>Sheet2!A86</f>
        <v xml:space="preserve">    UPPLIES</v>
      </c>
      <c r="B86" s="95"/>
      <c r="C86" s="96" t="s">
        <v>48</v>
      </c>
      <c r="D86" s="97"/>
      <c r="E86" s="98"/>
      <c r="F86" s="98"/>
      <c r="G86" s="98"/>
      <c r="H86" s="98"/>
      <c r="I86" s="60">
        <f t="shared" si="23"/>
        <v>0</v>
      </c>
      <c r="J86" s="100"/>
      <c r="K86" s="98"/>
      <c r="L86" s="98"/>
      <c r="M86" s="99"/>
      <c r="N86" s="61">
        <f t="shared" si="24"/>
        <v>0</v>
      </c>
      <c r="O86" s="62">
        <f t="shared" si="25"/>
        <v>0</v>
      </c>
      <c r="P86" s="98"/>
      <c r="Q86" s="98"/>
      <c r="R86" s="98"/>
      <c r="S86" s="98"/>
      <c r="T86" s="98"/>
      <c r="U86" s="98">
        <v>900</v>
      </c>
      <c r="V86" s="63">
        <f t="shared" si="26"/>
        <v>900</v>
      </c>
      <c r="W86" s="63">
        <f t="shared" si="27"/>
        <v>900</v>
      </c>
      <c r="Z86">
        <v>1</v>
      </c>
    </row>
    <row r="87" spans="1:26" x14ac:dyDescent="0.2">
      <c r="A87" s="101" t="str">
        <f>Sheet2!A87</f>
        <v>10-225-11-0542-0610-000-0000</v>
      </c>
      <c r="B87" s="102"/>
      <c r="C87" s="103" t="str">
        <f>[1]MSD!C87</f>
        <v>09/10 Bud</v>
      </c>
      <c r="D87" s="104">
        <v>1</v>
      </c>
      <c r="E87" s="105" t="str">
        <f>Sheet2!E87</f>
        <v/>
      </c>
      <c r="F87" s="105" t="str">
        <f>Sheet2!F87</f>
        <v/>
      </c>
      <c r="G87" s="105" t="str">
        <f>Sheet2!G87</f>
        <v/>
      </c>
      <c r="H87" s="105" t="str">
        <f>Sheet2!H87</f>
        <v/>
      </c>
      <c r="I87" s="128">
        <f t="shared" si="23"/>
        <v>0</v>
      </c>
      <c r="J87" s="108" t="str">
        <f>Sheet2!J87</f>
        <v/>
      </c>
      <c r="K87" s="105" t="str">
        <f>Sheet2!K87</f>
        <v/>
      </c>
      <c r="L87" s="105" t="str">
        <f>Sheet2!L87</f>
        <v/>
      </c>
      <c r="M87" s="106" t="str">
        <f>Sheet2!M87</f>
        <v/>
      </c>
      <c r="N87" s="107">
        <f t="shared" si="24"/>
        <v>0</v>
      </c>
      <c r="O87" s="109">
        <f t="shared" si="25"/>
        <v>0</v>
      </c>
      <c r="P87" s="105" t="str">
        <f>Sheet2!P87</f>
        <v/>
      </c>
      <c r="Q87" s="105" t="str">
        <f>Sheet2!Q87</f>
        <v/>
      </c>
      <c r="R87" s="105" t="str">
        <f>Sheet2!R87</f>
        <v/>
      </c>
      <c r="S87" s="105">
        <f>Sheet2!S87</f>
        <v>0</v>
      </c>
      <c r="T87" s="105" t="str">
        <f>Sheet2!T87</f>
        <v/>
      </c>
      <c r="U87" s="105" t="str">
        <f>Sheet2!U87</f>
        <v/>
      </c>
      <c r="V87" s="110">
        <f t="shared" si="26"/>
        <v>0</v>
      </c>
      <c r="W87" s="110">
        <f t="shared" si="27"/>
        <v>0</v>
      </c>
      <c r="Y87">
        <v>1</v>
      </c>
    </row>
    <row r="88" spans="1:26" x14ac:dyDescent="0.2">
      <c r="A88" s="101" t="str">
        <f>Sheet2!A88</f>
        <v xml:space="preserve">    HMS-WRITING-SUPPLI</v>
      </c>
      <c r="B88" s="102"/>
      <c r="C88" s="103" t="str">
        <f>[1]MSD!C88</f>
        <v>09/10 Act</v>
      </c>
      <c r="D88" s="111" t="e">
        <f>IF(D87&lt;=A$13,INDEX(MgmtRptAccts,HLOOKUP("MRAvcount",MRAmix,VLOOKUP([1]MRpts!$C$4*1000+A$11+(D87)/1000,MgmtRptAccts,2))+2,98),"")</f>
        <v>#NAME?</v>
      </c>
      <c r="E88" s="105" t="str">
        <f>Sheet2!E88</f>
        <v/>
      </c>
      <c r="F88" s="105" t="str">
        <f>Sheet2!F88</f>
        <v/>
      </c>
      <c r="G88" s="105" t="str">
        <f>Sheet2!G88</f>
        <v/>
      </c>
      <c r="H88" s="105" t="str">
        <f>Sheet2!H88</f>
        <v/>
      </c>
      <c r="I88" s="128">
        <f t="shared" si="23"/>
        <v>0</v>
      </c>
      <c r="J88" s="108" t="str">
        <f>Sheet2!J88</f>
        <v/>
      </c>
      <c r="K88" s="105" t="str">
        <f>Sheet2!K88</f>
        <v/>
      </c>
      <c r="L88" s="105" t="str">
        <f>Sheet2!L88</f>
        <v/>
      </c>
      <c r="M88" s="106" t="str">
        <f>Sheet2!M88</f>
        <v/>
      </c>
      <c r="N88" s="107">
        <f t="shared" si="24"/>
        <v>0</v>
      </c>
      <c r="O88" s="109">
        <f t="shared" si="25"/>
        <v>0</v>
      </c>
      <c r="P88" s="105" t="str">
        <f>Sheet2!P88</f>
        <v/>
      </c>
      <c r="Q88" s="105" t="str">
        <f>Sheet2!Q88</f>
        <v/>
      </c>
      <c r="R88" s="105" t="str">
        <f>Sheet2!R88</f>
        <v/>
      </c>
      <c r="S88" s="105">
        <f>Sheet2!S88</f>
        <v>1000</v>
      </c>
      <c r="T88" s="105" t="str">
        <f>Sheet2!T88</f>
        <v/>
      </c>
      <c r="U88" s="105" t="str">
        <f>Sheet2!U88</f>
        <v/>
      </c>
      <c r="V88" s="110">
        <f t="shared" si="26"/>
        <v>1000</v>
      </c>
      <c r="W88" s="110">
        <f t="shared" si="27"/>
        <v>1000</v>
      </c>
    </row>
    <row r="89" spans="1:26" x14ac:dyDescent="0.2">
      <c r="A89" s="133" t="str">
        <f>Sheet2!A89</f>
        <v xml:space="preserve">    ES</v>
      </c>
      <c r="B89" s="95"/>
      <c r="C89" s="96" t="s">
        <v>48</v>
      </c>
      <c r="D89" s="97"/>
      <c r="E89" s="98"/>
      <c r="F89" s="98"/>
      <c r="G89" s="98"/>
      <c r="H89" s="98"/>
      <c r="I89" s="60">
        <f t="shared" si="23"/>
        <v>0</v>
      </c>
      <c r="J89" s="100"/>
      <c r="K89" s="98"/>
      <c r="L89" s="98"/>
      <c r="M89" s="99"/>
      <c r="N89" s="61">
        <f t="shared" si="24"/>
        <v>0</v>
      </c>
      <c r="O89" s="62">
        <f t="shared" si="25"/>
        <v>0</v>
      </c>
      <c r="P89" s="98"/>
      <c r="Q89" s="98"/>
      <c r="R89" s="98"/>
      <c r="S89" s="98"/>
      <c r="T89" s="98"/>
      <c r="U89" s="98">
        <v>0</v>
      </c>
      <c r="V89" s="63">
        <f t="shared" si="26"/>
        <v>0</v>
      </c>
      <c r="W89" s="63">
        <f t="shared" si="27"/>
        <v>0</v>
      </c>
      <c r="Z89">
        <v>1</v>
      </c>
    </row>
    <row r="90" spans="1:26" x14ac:dyDescent="0.2">
      <c r="A90" s="101" t="str">
        <f>Sheet2!A90</f>
        <v>10-225-11-0600-0610-000-0000</v>
      </c>
      <c r="B90" s="102"/>
      <c r="C90" s="103" t="str">
        <f>[1]MSD!C90</f>
        <v>09/10 Act</v>
      </c>
      <c r="D90" s="104">
        <v>1</v>
      </c>
      <c r="E90" s="105" t="str">
        <f>Sheet2!E90</f>
        <v/>
      </c>
      <c r="F90" s="105" t="str">
        <f>Sheet2!F90</f>
        <v/>
      </c>
      <c r="G90" s="105" t="str">
        <f>Sheet2!G90</f>
        <v/>
      </c>
      <c r="H90" s="105" t="str">
        <f>Sheet2!H90</f>
        <v/>
      </c>
      <c r="I90" s="128">
        <f t="shared" si="23"/>
        <v>0</v>
      </c>
      <c r="J90" s="108" t="str">
        <f>Sheet2!J90</f>
        <v/>
      </c>
      <c r="K90" s="105" t="str">
        <f>Sheet2!K90</f>
        <v/>
      </c>
      <c r="L90" s="105" t="str">
        <f>Sheet2!L90</f>
        <v/>
      </c>
      <c r="M90" s="106" t="str">
        <f>Sheet2!M90</f>
        <v/>
      </c>
      <c r="N90" s="107">
        <f t="shared" si="24"/>
        <v>0</v>
      </c>
      <c r="O90" s="109">
        <f t="shared" si="25"/>
        <v>0</v>
      </c>
      <c r="P90" s="105" t="str">
        <f>Sheet2!P90</f>
        <v/>
      </c>
      <c r="Q90" s="105" t="str">
        <f>Sheet2!Q90</f>
        <v/>
      </c>
      <c r="R90" s="105" t="str">
        <f>Sheet2!R90</f>
        <v/>
      </c>
      <c r="S90" s="105">
        <f>Sheet2!S90</f>
        <v>398.5</v>
      </c>
      <c r="T90" s="105" t="str">
        <f>Sheet2!T90</f>
        <v/>
      </c>
      <c r="U90" s="105" t="str">
        <f>Sheet2!U90</f>
        <v/>
      </c>
      <c r="V90" s="110">
        <f t="shared" si="26"/>
        <v>398.5</v>
      </c>
      <c r="W90" s="110">
        <f t="shared" si="27"/>
        <v>398.5</v>
      </c>
      <c r="Y90">
        <v>1</v>
      </c>
    </row>
    <row r="91" spans="1:26" x14ac:dyDescent="0.2">
      <c r="A91" s="101" t="str">
        <f>Sheet2!A91</f>
        <v xml:space="preserve">    HMS-FORGN LANG CLA</v>
      </c>
      <c r="B91" s="102"/>
      <c r="C91" s="103" t="str">
        <f>[1]MSD!C91</f>
        <v>09/10 Bud</v>
      </c>
      <c r="D91" s="111" t="e">
        <f>IF(D90&lt;=A$13,INDEX(MgmtRptAccts,HLOOKUP("MRAvcount",MRAmix,VLOOKUP([1]MRpts!$C$4*1000+A$11+(D90)/1000,MgmtRptAccts,2))+2,98),"")</f>
        <v>#NAME?</v>
      </c>
      <c r="E91" s="105" t="str">
        <f>Sheet2!E91</f>
        <v/>
      </c>
      <c r="F91" s="105" t="str">
        <f>Sheet2!F91</f>
        <v/>
      </c>
      <c r="G91" s="105" t="str">
        <f>Sheet2!G91</f>
        <v/>
      </c>
      <c r="H91" s="105" t="str">
        <f>Sheet2!H91</f>
        <v/>
      </c>
      <c r="I91" s="128">
        <f t="shared" si="23"/>
        <v>0</v>
      </c>
      <c r="J91" s="108" t="str">
        <f>Sheet2!J91</f>
        <v/>
      </c>
      <c r="K91" s="105" t="str">
        <f>Sheet2!K91</f>
        <v/>
      </c>
      <c r="L91" s="105" t="str">
        <f>Sheet2!L91</f>
        <v/>
      </c>
      <c r="M91" s="106" t="str">
        <f>Sheet2!M91</f>
        <v/>
      </c>
      <c r="N91" s="107">
        <f t="shared" si="24"/>
        <v>0</v>
      </c>
      <c r="O91" s="109">
        <f t="shared" si="25"/>
        <v>0</v>
      </c>
      <c r="P91" s="105" t="str">
        <f>Sheet2!P91</f>
        <v/>
      </c>
      <c r="Q91" s="105" t="str">
        <f>Sheet2!Q91</f>
        <v/>
      </c>
      <c r="R91" s="105" t="str">
        <f>Sheet2!R91</f>
        <v/>
      </c>
      <c r="S91" s="105">
        <f>Sheet2!S91</f>
        <v>850.01</v>
      </c>
      <c r="T91" s="105" t="str">
        <f>Sheet2!T91</f>
        <v/>
      </c>
      <c r="U91" s="105" t="str">
        <f>Sheet2!U91</f>
        <v/>
      </c>
      <c r="V91" s="110">
        <f t="shared" si="26"/>
        <v>850.01</v>
      </c>
      <c r="W91" s="110">
        <f t="shared" si="27"/>
        <v>850.01</v>
      </c>
    </row>
    <row r="92" spans="1:26" x14ac:dyDescent="0.2">
      <c r="A92" s="133" t="str">
        <f>Sheet2!A92</f>
        <v xml:space="preserve">    SS SUPPLIES</v>
      </c>
      <c r="B92" s="95"/>
      <c r="C92" s="96" t="s">
        <v>48</v>
      </c>
      <c r="D92" s="97"/>
      <c r="E92" s="98"/>
      <c r="F92" s="98"/>
      <c r="G92" s="98"/>
      <c r="H92" s="98"/>
      <c r="I92" s="60">
        <f t="shared" si="23"/>
        <v>0</v>
      </c>
      <c r="J92" s="100"/>
      <c r="K92" s="98"/>
      <c r="L92" s="98"/>
      <c r="M92" s="99"/>
      <c r="N92" s="61">
        <f t="shared" si="24"/>
        <v>0</v>
      </c>
      <c r="O92" s="62">
        <f t="shared" si="25"/>
        <v>0</v>
      </c>
      <c r="P92" s="98"/>
      <c r="Q92" s="98"/>
      <c r="R92" s="98"/>
      <c r="S92" s="98"/>
      <c r="T92" s="98"/>
      <c r="U92" s="98">
        <v>800</v>
      </c>
      <c r="V92" s="63">
        <f t="shared" si="26"/>
        <v>800</v>
      </c>
      <c r="W92" s="63">
        <f t="shared" si="27"/>
        <v>800</v>
      </c>
      <c r="Z92">
        <v>1</v>
      </c>
    </row>
    <row r="93" spans="1:26" x14ac:dyDescent="0.2">
      <c r="A93" s="101" t="str">
        <f>Sheet2!A93</f>
        <v>10-225-11-0830-0610-000-0000</v>
      </c>
      <c r="B93" s="102"/>
      <c r="C93" s="103" t="str">
        <f>[1]MSD!C93</f>
        <v>09/10 Bud</v>
      </c>
      <c r="D93" s="104">
        <v>1</v>
      </c>
      <c r="E93" s="105" t="str">
        <f>Sheet2!E93</f>
        <v/>
      </c>
      <c r="F93" s="105" t="str">
        <f>Sheet2!F93</f>
        <v/>
      </c>
      <c r="G93" s="105" t="str">
        <f>Sheet2!G93</f>
        <v/>
      </c>
      <c r="H93" s="105" t="str">
        <f>Sheet2!H93</f>
        <v/>
      </c>
      <c r="I93" s="128">
        <f t="shared" si="23"/>
        <v>0</v>
      </c>
      <c r="J93" s="108" t="str">
        <f>Sheet2!J93</f>
        <v/>
      </c>
      <c r="K93" s="105" t="str">
        <f>Sheet2!K93</f>
        <v/>
      </c>
      <c r="L93" s="105" t="str">
        <f>Sheet2!L93</f>
        <v/>
      </c>
      <c r="M93" s="106" t="str">
        <f>Sheet2!M93</f>
        <v/>
      </c>
      <c r="N93" s="107">
        <f t="shared" si="24"/>
        <v>0</v>
      </c>
      <c r="O93" s="109">
        <f t="shared" si="25"/>
        <v>0</v>
      </c>
      <c r="P93" s="105" t="str">
        <f>Sheet2!P93</f>
        <v/>
      </c>
      <c r="Q93" s="105" t="str">
        <f>Sheet2!Q93</f>
        <v/>
      </c>
      <c r="R93" s="105" t="str">
        <f>Sheet2!R93</f>
        <v/>
      </c>
      <c r="S93" s="105">
        <f>Sheet2!S93</f>
        <v>0</v>
      </c>
      <c r="T93" s="105" t="str">
        <f>Sheet2!T93</f>
        <v/>
      </c>
      <c r="U93" s="105" t="str">
        <f>Sheet2!U93</f>
        <v/>
      </c>
      <c r="V93" s="110">
        <f t="shared" si="26"/>
        <v>0</v>
      </c>
      <c r="W93" s="110">
        <f t="shared" si="27"/>
        <v>0</v>
      </c>
      <c r="Y93">
        <v>1</v>
      </c>
    </row>
    <row r="94" spans="1:26" x14ac:dyDescent="0.2">
      <c r="A94" s="101" t="str">
        <f>Sheet2!A94</f>
        <v xml:space="preserve">    HMS-PE-CLASS SUPPL</v>
      </c>
      <c r="B94" s="102"/>
      <c r="C94" s="103" t="str">
        <f>[1]MSD!C94</f>
        <v>09/10 Act</v>
      </c>
      <c r="D94" s="111" t="e">
        <f>IF(D93&lt;=A$13,INDEX(MgmtRptAccts,HLOOKUP("MRAvcount",MRAmix,VLOOKUP([1]MRpts!$C$4*1000+A$11+(D93)/1000,MgmtRptAccts,2))+2,98),"")</f>
        <v>#NAME?</v>
      </c>
      <c r="E94" s="105" t="str">
        <f>Sheet2!E94</f>
        <v/>
      </c>
      <c r="F94" s="105" t="str">
        <f>Sheet2!F94</f>
        <v/>
      </c>
      <c r="G94" s="105" t="str">
        <f>Sheet2!G94</f>
        <v/>
      </c>
      <c r="H94" s="105" t="str">
        <f>Sheet2!H94</f>
        <v/>
      </c>
      <c r="I94" s="128">
        <f t="shared" si="23"/>
        <v>0</v>
      </c>
      <c r="J94" s="108" t="str">
        <f>Sheet2!J94</f>
        <v/>
      </c>
      <c r="K94" s="105" t="str">
        <f>Sheet2!K94</f>
        <v/>
      </c>
      <c r="L94" s="105" t="str">
        <f>Sheet2!L94</f>
        <v/>
      </c>
      <c r="M94" s="106" t="str">
        <f>Sheet2!M94</f>
        <v/>
      </c>
      <c r="N94" s="107">
        <f t="shared" si="24"/>
        <v>0</v>
      </c>
      <c r="O94" s="109">
        <f t="shared" si="25"/>
        <v>0</v>
      </c>
      <c r="P94" s="105" t="str">
        <f>Sheet2!P94</f>
        <v/>
      </c>
      <c r="Q94" s="105" t="str">
        <f>Sheet2!Q94</f>
        <v/>
      </c>
      <c r="R94" s="105" t="str">
        <f>Sheet2!R94</f>
        <v/>
      </c>
      <c r="S94" s="105">
        <f>Sheet2!S94</f>
        <v>500</v>
      </c>
      <c r="T94" s="105" t="str">
        <f>Sheet2!T94</f>
        <v/>
      </c>
      <c r="U94" s="105" t="str">
        <f>Sheet2!U94</f>
        <v/>
      </c>
      <c r="V94" s="110">
        <f t="shared" si="26"/>
        <v>500</v>
      </c>
      <c r="W94" s="110">
        <f t="shared" si="27"/>
        <v>500</v>
      </c>
    </row>
    <row r="95" spans="1:26" x14ac:dyDescent="0.2">
      <c r="A95" s="133" t="str">
        <f>Sheet2!A95</f>
        <v xml:space="preserve">    IES</v>
      </c>
      <c r="B95" s="95"/>
      <c r="C95" s="96" t="s">
        <v>48</v>
      </c>
      <c r="D95" s="97"/>
      <c r="E95" s="98"/>
      <c r="F95" s="98"/>
      <c r="G95" s="98"/>
      <c r="H95" s="98"/>
      <c r="I95" s="60">
        <f t="shared" si="23"/>
        <v>0</v>
      </c>
      <c r="J95" s="100"/>
      <c r="K95" s="98"/>
      <c r="L95" s="98"/>
      <c r="M95" s="99"/>
      <c r="N95" s="61">
        <f t="shared" si="24"/>
        <v>0</v>
      </c>
      <c r="O95" s="62">
        <f t="shared" si="25"/>
        <v>0</v>
      </c>
      <c r="P95" s="98"/>
      <c r="Q95" s="98"/>
      <c r="R95" s="98"/>
      <c r="S95" s="98"/>
      <c r="T95" s="98"/>
      <c r="U95" s="98">
        <v>500</v>
      </c>
      <c r="V95" s="63">
        <f t="shared" si="26"/>
        <v>500</v>
      </c>
      <c r="W95" s="63">
        <f t="shared" si="27"/>
        <v>500</v>
      </c>
      <c r="Z95">
        <v>1</v>
      </c>
    </row>
    <row r="96" spans="1:26" x14ac:dyDescent="0.2">
      <c r="A96" s="101" t="str">
        <f>Sheet2!A96</f>
        <v>10-225-11-0830-0735-000-0000</v>
      </c>
      <c r="B96" s="102"/>
      <c r="C96" s="103" t="str">
        <f>[1]MSD!C96</f>
        <v>09/10 Act</v>
      </c>
      <c r="D96" s="104">
        <v>1</v>
      </c>
      <c r="E96" s="105" t="str">
        <f>Sheet2!E96</f>
        <v/>
      </c>
      <c r="F96" s="105" t="str">
        <f>Sheet2!F96</f>
        <v/>
      </c>
      <c r="G96" s="105" t="str">
        <f>Sheet2!G96</f>
        <v/>
      </c>
      <c r="H96" s="105" t="str">
        <f>Sheet2!H96</f>
        <v/>
      </c>
      <c r="I96" s="128">
        <f t="shared" si="23"/>
        <v>0</v>
      </c>
      <c r="J96" s="108" t="str">
        <f>Sheet2!J96</f>
        <v/>
      </c>
      <c r="K96" s="105" t="str">
        <f>Sheet2!K96</f>
        <v/>
      </c>
      <c r="L96" s="105" t="str">
        <f>Sheet2!L96</f>
        <v/>
      </c>
      <c r="M96" s="106" t="str">
        <f>Sheet2!M96</f>
        <v/>
      </c>
      <c r="N96" s="107">
        <f t="shared" si="24"/>
        <v>0</v>
      </c>
      <c r="O96" s="109">
        <f t="shared" si="25"/>
        <v>0</v>
      </c>
      <c r="P96" s="105" t="str">
        <f>Sheet2!P96</f>
        <v/>
      </c>
      <c r="Q96" s="105" t="str">
        <f>Sheet2!Q96</f>
        <v/>
      </c>
      <c r="R96" s="105" t="str">
        <f>Sheet2!R96</f>
        <v/>
      </c>
      <c r="S96" s="105" t="str">
        <f>Sheet2!S96</f>
        <v/>
      </c>
      <c r="T96" s="105">
        <f>Sheet2!T96</f>
        <v>1614.85</v>
      </c>
      <c r="U96" s="105" t="str">
        <f>Sheet2!U96</f>
        <v/>
      </c>
      <c r="V96" s="110">
        <f t="shared" si="26"/>
        <v>1614.85</v>
      </c>
      <c r="W96" s="110">
        <f t="shared" si="27"/>
        <v>1614.85</v>
      </c>
      <c r="Y96">
        <v>1</v>
      </c>
    </row>
    <row r="97" spans="1:26" x14ac:dyDescent="0.2">
      <c r="A97" s="101" t="str">
        <f>Sheet2!A97</f>
        <v xml:space="preserve">    HMS-PHYS ED-EQUIP </v>
      </c>
      <c r="B97" s="102"/>
      <c r="C97" s="103" t="str">
        <f>[1]MSD!C97</f>
        <v>09/10 Bud</v>
      </c>
      <c r="D97" s="111" t="e">
        <f>IF(D96&lt;=A$13,INDEX(MgmtRptAccts,HLOOKUP("MRAvcount",MRAmix,VLOOKUP([1]MRpts!$C$4*1000+A$11+(D96)/1000,MgmtRptAccts,2))+2,98),"")</f>
        <v>#NAME?</v>
      </c>
      <c r="E97" s="105" t="str">
        <f>Sheet2!E97</f>
        <v/>
      </c>
      <c r="F97" s="105" t="str">
        <f>Sheet2!F97</f>
        <v/>
      </c>
      <c r="G97" s="105" t="str">
        <f>Sheet2!G97</f>
        <v/>
      </c>
      <c r="H97" s="105" t="str">
        <f>Sheet2!H97</f>
        <v/>
      </c>
      <c r="I97" s="128">
        <f t="shared" si="23"/>
        <v>0</v>
      </c>
      <c r="J97" s="108" t="str">
        <f>Sheet2!J97</f>
        <v/>
      </c>
      <c r="K97" s="105" t="str">
        <f>Sheet2!K97</f>
        <v/>
      </c>
      <c r="L97" s="105" t="str">
        <f>Sheet2!L97</f>
        <v/>
      </c>
      <c r="M97" s="106" t="str">
        <f>Sheet2!M97</f>
        <v/>
      </c>
      <c r="N97" s="107">
        <f t="shared" si="24"/>
        <v>0</v>
      </c>
      <c r="O97" s="109">
        <f t="shared" si="25"/>
        <v>0</v>
      </c>
      <c r="P97" s="105" t="str">
        <f>Sheet2!P97</f>
        <v/>
      </c>
      <c r="Q97" s="105" t="str">
        <f>Sheet2!Q97</f>
        <v/>
      </c>
      <c r="R97" s="105" t="str">
        <f>Sheet2!R97</f>
        <v/>
      </c>
      <c r="S97" s="105" t="str">
        <f>Sheet2!S97</f>
        <v/>
      </c>
      <c r="T97" s="105">
        <f>Sheet2!T97</f>
        <v>1500</v>
      </c>
      <c r="U97" s="105" t="str">
        <f>Sheet2!U97</f>
        <v/>
      </c>
      <c r="V97" s="110">
        <f t="shared" si="26"/>
        <v>1500</v>
      </c>
      <c r="W97" s="110">
        <f t="shared" si="27"/>
        <v>1500</v>
      </c>
    </row>
    <row r="98" spans="1:26" x14ac:dyDescent="0.2">
      <c r="A98" s="133" t="str">
        <f>Sheet2!A98</f>
        <v xml:space="preserve">    &lt; $5000</v>
      </c>
      <c r="B98" s="95"/>
      <c r="C98" s="96" t="s">
        <v>48</v>
      </c>
      <c r="D98" s="97"/>
      <c r="E98" s="98"/>
      <c r="F98" s="98"/>
      <c r="G98" s="98"/>
      <c r="H98" s="98"/>
      <c r="I98" s="60">
        <f t="shared" si="23"/>
        <v>0</v>
      </c>
      <c r="J98" s="100"/>
      <c r="K98" s="98"/>
      <c r="L98" s="98"/>
      <c r="M98" s="99"/>
      <c r="N98" s="61">
        <f t="shared" si="24"/>
        <v>0</v>
      </c>
      <c r="O98" s="62">
        <f t="shared" si="25"/>
        <v>0</v>
      </c>
      <c r="P98" s="98"/>
      <c r="Q98" s="98"/>
      <c r="R98" s="98"/>
      <c r="S98" s="98"/>
      <c r="T98" s="98"/>
      <c r="U98" s="98">
        <v>1500</v>
      </c>
      <c r="V98" s="63">
        <f t="shared" si="26"/>
        <v>1500</v>
      </c>
      <c r="W98" s="63">
        <f t="shared" si="27"/>
        <v>1500</v>
      </c>
      <c r="Z98">
        <v>1</v>
      </c>
    </row>
    <row r="99" spans="1:26" x14ac:dyDescent="0.2">
      <c r="A99" s="101" t="str">
        <f>Sheet2!A99</f>
        <v>10-225-11-1000-0610-000-0000</v>
      </c>
      <c r="B99" s="102"/>
      <c r="C99" s="103" t="str">
        <f>[1]MSD!C99</f>
        <v>09/10 Bud</v>
      </c>
      <c r="D99" s="104">
        <v>1</v>
      </c>
      <c r="E99" s="105" t="str">
        <f>Sheet2!E99</f>
        <v/>
      </c>
      <c r="F99" s="105" t="str">
        <f>Sheet2!F99</f>
        <v/>
      </c>
      <c r="G99" s="105" t="str">
        <f>Sheet2!G99</f>
        <v/>
      </c>
      <c r="H99" s="105" t="str">
        <f>Sheet2!H99</f>
        <v/>
      </c>
      <c r="I99" s="128">
        <f t="shared" si="23"/>
        <v>0</v>
      </c>
      <c r="J99" s="108" t="str">
        <f>Sheet2!J99</f>
        <v/>
      </c>
      <c r="K99" s="105" t="str">
        <f>Sheet2!K99</f>
        <v/>
      </c>
      <c r="L99" s="105" t="str">
        <f>Sheet2!L99</f>
        <v/>
      </c>
      <c r="M99" s="106" t="str">
        <f>Sheet2!M99</f>
        <v/>
      </c>
      <c r="N99" s="107">
        <f t="shared" si="24"/>
        <v>0</v>
      </c>
      <c r="O99" s="109">
        <f t="shared" si="25"/>
        <v>0</v>
      </c>
      <c r="P99" s="105" t="str">
        <f>Sheet2!P99</f>
        <v/>
      </c>
      <c r="Q99" s="105" t="str">
        <f>Sheet2!Q99</f>
        <v/>
      </c>
      <c r="R99" s="105" t="str">
        <f>Sheet2!R99</f>
        <v/>
      </c>
      <c r="S99" s="105">
        <f>Sheet2!S99</f>
        <v>1540.53</v>
      </c>
      <c r="T99" s="105" t="str">
        <f>Sheet2!T99</f>
        <v/>
      </c>
      <c r="U99" s="105" t="str">
        <f>Sheet2!U99</f>
        <v/>
      </c>
      <c r="V99" s="110">
        <f t="shared" si="26"/>
        <v>1540.53</v>
      </c>
      <c r="W99" s="110">
        <f t="shared" si="27"/>
        <v>1540.53</v>
      </c>
      <c r="Y99">
        <v>1</v>
      </c>
    </row>
    <row r="100" spans="1:26" x14ac:dyDescent="0.2">
      <c r="A100" s="101" t="str">
        <f>Sheet2!A100</f>
        <v xml:space="preserve">    HMS-IND ARTS-CLASS</v>
      </c>
      <c r="B100" s="102"/>
      <c r="C100" s="103" t="str">
        <f>[1]MSD!C100</f>
        <v>09/10 Act</v>
      </c>
      <c r="D100" s="111" t="e">
        <f>IF(D99&lt;=A$13,INDEX(MgmtRptAccts,HLOOKUP("MRAvcount",MRAmix,VLOOKUP([1]MRpts!$C$4*1000+A$11+(D99)/1000,MgmtRptAccts,2))+2,98),"")</f>
        <v>#NAME?</v>
      </c>
      <c r="E100" s="105" t="str">
        <f>Sheet2!E100</f>
        <v/>
      </c>
      <c r="F100" s="105" t="str">
        <f>Sheet2!F100</f>
        <v/>
      </c>
      <c r="G100" s="105" t="str">
        <f>Sheet2!G100</f>
        <v/>
      </c>
      <c r="H100" s="105" t="str">
        <f>Sheet2!H100</f>
        <v/>
      </c>
      <c r="I100" s="128">
        <f t="shared" si="23"/>
        <v>0</v>
      </c>
      <c r="J100" s="108" t="str">
        <f>Sheet2!J100</f>
        <v/>
      </c>
      <c r="K100" s="105" t="str">
        <f>Sheet2!K100</f>
        <v/>
      </c>
      <c r="L100" s="105" t="str">
        <f>Sheet2!L100</f>
        <v/>
      </c>
      <c r="M100" s="106" t="str">
        <f>Sheet2!M100</f>
        <v/>
      </c>
      <c r="N100" s="107">
        <f t="shared" si="24"/>
        <v>0</v>
      </c>
      <c r="O100" s="109">
        <f t="shared" si="25"/>
        <v>0</v>
      </c>
      <c r="P100" s="105" t="str">
        <f>Sheet2!P100</f>
        <v/>
      </c>
      <c r="Q100" s="105" t="str">
        <f>Sheet2!Q100</f>
        <v/>
      </c>
      <c r="R100" s="105" t="str">
        <f>Sheet2!R100</f>
        <v/>
      </c>
      <c r="S100" s="105">
        <f>Sheet2!S100</f>
        <v>3500</v>
      </c>
      <c r="T100" s="105" t="str">
        <f>Sheet2!T100</f>
        <v/>
      </c>
      <c r="U100" s="105" t="str">
        <f>Sheet2!U100</f>
        <v/>
      </c>
      <c r="V100" s="110">
        <f t="shared" si="26"/>
        <v>3500</v>
      </c>
      <c r="W100" s="110">
        <f t="shared" si="27"/>
        <v>3500</v>
      </c>
    </row>
    <row r="101" spans="1:26" x14ac:dyDescent="0.2">
      <c r="A101" s="133" t="str">
        <f>Sheet2!A101</f>
        <v xml:space="preserve">    SUPPLIES</v>
      </c>
      <c r="B101" s="95"/>
      <c r="C101" s="96" t="s">
        <v>48</v>
      </c>
      <c r="D101" s="97"/>
      <c r="E101" s="98"/>
      <c r="F101" s="98"/>
      <c r="G101" s="98"/>
      <c r="H101" s="98"/>
      <c r="I101" s="60">
        <f t="shared" si="23"/>
        <v>0</v>
      </c>
      <c r="J101" s="100"/>
      <c r="K101" s="98"/>
      <c r="L101" s="98"/>
      <c r="M101" s="99"/>
      <c r="N101" s="61">
        <f t="shared" si="24"/>
        <v>0</v>
      </c>
      <c r="O101" s="62">
        <f t="shared" si="25"/>
        <v>0</v>
      </c>
      <c r="P101" s="98"/>
      <c r="Q101" s="98"/>
      <c r="R101" s="98"/>
      <c r="S101" s="98"/>
      <c r="T101" s="98"/>
      <c r="U101" s="98">
        <v>3500</v>
      </c>
      <c r="V101" s="63">
        <f t="shared" si="26"/>
        <v>3500</v>
      </c>
      <c r="W101" s="63">
        <f t="shared" si="27"/>
        <v>3500</v>
      </c>
      <c r="Z101">
        <v>1</v>
      </c>
    </row>
    <row r="102" spans="1:26" x14ac:dyDescent="0.2">
      <c r="A102" s="101" t="str">
        <f>Sheet2!A102</f>
        <v>10-225-11-1200-0430-000-0000</v>
      </c>
      <c r="B102" s="102"/>
      <c r="C102" s="103" t="str">
        <f>[1]MSD!C102</f>
        <v>09/10 Act</v>
      </c>
      <c r="D102" s="104">
        <v>1</v>
      </c>
      <c r="E102" s="105" t="str">
        <f>Sheet2!E102</f>
        <v/>
      </c>
      <c r="F102" s="105" t="str">
        <f>Sheet2!F102</f>
        <v/>
      </c>
      <c r="G102" s="105" t="str">
        <f>Sheet2!G102</f>
        <v/>
      </c>
      <c r="H102" s="105" t="str">
        <f>Sheet2!H102</f>
        <v/>
      </c>
      <c r="I102" s="128">
        <f t="shared" si="23"/>
        <v>0</v>
      </c>
      <c r="J102" s="108" t="str">
        <f>Sheet2!J102</f>
        <v/>
      </c>
      <c r="K102" s="105" t="str">
        <f>Sheet2!K102</f>
        <v/>
      </c>
      <c r="L102" s="105" t="str">
        <f>Sheet2!L102</f>
        <v/>
      </c>
      <c r="M102" s="106" t="str">
        <f>Sheet2!M102</f>
        <v/>
      </c>
      <c r="N102" s="107">
        <f t="shared" si="24"/>
        <v>0</v>
      </c>
      <c r="O102" s="109">
        <f t="shared" si="25"/>
        <v>0</v>
      </c>
      <c r="P102" s="105" t="str">
        <f>Sheet2!P102</f>
        <v/>
      </c>
      <c r="Q102" s="105">
        <f>Sheet2!Q102</f>
        <v>450</v>
      </c>
      <c r="R102" s="105" t="str">
        <f>Sheet2!R102</f>
        <v/>
      </c>
      <c r="S102" s="105" t="str">
        <f>Sheet2!S102</f>
        <v/>
      </c>
      <c r="T102" s="105" t="str">
        <f>Sheet2!T102</f>
        <v/>
      </c>
      <c r="U102" s="105" t="str">
        <f>Sheet2!U102</f>
        <v/>
      </c>
      <c r="V102" s="110">
        <f t="shared" si="26"/>
        <v>450</v>
      </c>
      <c r="W102" s="110">
        <f t="shared" si="27"/>
        <v>450</v>
      </c>
      <c r="Y102">
        <v>1</v>
      </c>
    </row>
    <row r="103" spans="1:26" x14ac:dyDescent="0.2">
      <c r="A103" s="101" t="str">
        <f>Sheet2!A103</f>
        <v xml:space="preserve">    HMS-MUSIC-MAINT &amp; </v>
      </c>
      <c r="B103" s="102"/>
      <c r="C103" s="103" t="str">
        <f>[1]MSD!C103</f>
        <v>09/10 Bud</v>
      </c>
      <c r="D103" s="111" t="e">
        <f>IF(D102&lt;=A$13,INDEX(MgmtRptAccts,HLOOKUP("MRAvcount",MRAmix,VLOOKUP([1]MRpts!$C$4*1000+A$11+(D102)/1000,MgmtRptAccts,2))+2,98),"")</f>
        <v>#NAME?</v>
      </c>
      <c r="E103" s="105" t="str">
        <f>Sheet2!E103</f>
        <v/>
      </c>
      <c r="F103" s="105" t="str">
        <f>Sheet2!F103</f>
        <v/>
      </c>
      <c r="G103" s="105" t="str">
        <f>Sheet2!G103</f>
        <v/>
      </c>
      <c r="H103" s="105" t="str">
        <f>Sheet2!H103</f>
        <v/>
      </c>
      <c r="I103" s="128">
        <f t="shared" si="23"/>
        <v>0</v>
      </c>
      <c r="J103" s="108" t="str">
        <f>Sheet2!J103</f>
        <v/>
      </c>
      <c r="K103" s="105" t="str">
        <f>Sheet2!K103</f>
        <v/>
      </c>
      <c r="L103" s="105" t="str">
        <f>Sheet2!L103</f>
        <v/>
      </c>
      <c r="M103" s="106" t="str">
        <f>Sheet2!M103</f>
        <v/>
      </c>
      <c r="N103" s="107">
        <f t="shared" si="24"/>
        <v>0</v>
      </c>
      <c r="O103" s="109">
        <f t="shared" si="25"/>
        <v>0</v>
      </c>
      <c r="P103" s="105" t="str">
        <f>Sheet2!P103</f>
        <v/>
      </c>
      <c r="Q103" s="105">
        <f>Sheet2!Q103</f>
        <v>80.819999999999993</v>
      </c>
      <c r="R103" s="105" t="str">
        <f>Sheet2!R103</f>
        <v/>
      </c>
      <c r="S103" s="105" t="str">
        <f>Sheet2!S103</f>
        <v/>
      </c>
      <c r="T103" s="105" t="str">
        <f>Sheet2!T103</f>
        <v/>
      </c>
      <c r="U103" s="105" t="str">
        <f>Sheet2!U103</f>
        <v/>
      </c>
      <c r="V103" s="110">
        <f t="shared" si="26"/>
        <v>80.819999999999993</v>
      </c>
      <c r="W103" s="110">
        <f t="shared" si="27"/>
        <v>80.819999999999993</v>
      </c>
    </row>
    <row r="104" spans="1:26" x14ac:dyDescent="0.2">
      <c r="A104" s="133" t="str">
        <f>Sheet2!A104</f>
        <v xml:space="preserve">    EQUIP</v>
      </c>
      <c r="B104" s="95"/>
      <c r="C104" s="96" t="s">
        <v>48</v>
      </c>
      <c r="D104" s="97"/>
      <c r="E104" s="98"/>
      <c r="F104" s="98"/>
      <c r="G104" s="98"/>
      <c r="H104" s="98"/>
      <c r="I104" s="60">
        <f t="shared" si="23"/>
        <v>0</v>
      </c>
      <c r="J104" s="100"/>
      <c r="K104" s="98"/>
      <c r="L104" s="98"/>
      <c r="M104" s="99"/>
      <c r="N104" s="61">
        <f t="shared" si="24"/>
        <v>0</v>
      </c>
      <c r="O104" s="62">
        <f t="shared" si="25"/>
        <v>0</v>
      </c>
      <c r="P104" s="98"/>
      <c r="Q104" s="98"/>
      <c r="R104" s="98"/>
      <c r="S104" s="98"/>
      <c r="T104" s="98"/>
      <c r="U104" s="98">
        <v>500</v>
      </c>
      <c r="V104" s="63">
        <f t="shared" si="26"/>
        <v>500</v>
      </c>
      <c r="W104" s="63">
        <f t="shared" si="27"/>
        <v>500</v>
      </c>
      <c r="Z104">
        <v>1</v>
      </c>
    </row>
    <row r="105" spans="1:26" x14ac:dyDescent="0.2">
      <c r="A105" s="101" t="str">
        <f>Sheet2!A105</f>
        <v>10-225-11-1240-0390-000-0000</v>
      </c>
      <c r="B105" s="102"/>
      <c r="C105" s="103" t="str">
        <f>[1]MSD!C105</f>
        <v>09/10 Bud</v>
      </c>
      <c r="D105" s="104">
        <v>1</v>
      </c>
      <c r="E105" s="105" t="str">
        <f>Sheet2!E105</f>
        <v/>
      </c>
      <c r="F105" s="105" t="str">
        <f>Sheet2!F105</f>
        <v/>
      </c>
      <c r="G105" s="105" t="str">
        <f>Sheet2!G105</f>
        <v/>
      </c>
      <c r="H105" s="105" t="str">
        <f>Sheet2!H105</f>
        <v/>
      </c>
      <c r="I105" s="128">
        <f t="shared" si="23"/>
        <v>0</v>
      </c>
      <c r="J105" s="108" t="str">
        <f>Sheet2!J105</f>
        <v/>
      </c>
      <c r="K105" s="105" t="str">
        <f>Sheet2!K105</f>
        <v/>
      </c>
      <c r="L105" s="105" t="str">
        <f>Sheet2!L105</f>
        <v/>
      </c>
      <c r="M105" s="106" t="str">
        <f>Sheet2!M105</f>
        <v/>
      </c>
      <c r="N105" s="107">
        <f t="shared" si="24"/>
        <v>0</v>
      </c>
      <c r="O105" s="109">
        <f t="shared" si="25"/>
        <v>0</v>
      </c>
      <c r="P105" s="105">
        <f>Sheet2!P105</f>
        <v>260</v>
      </c>
      <c r="Q105" s="105" t="str">
        <f>Sheet2!Q105</f>
        <v/>
      </c>
      <c r="R105" s="105" t="str">
        <f>Sheet2!R105</f>
        <v/>
      </c>
      <c r="S105" s="105" t="str">
        <f>Sheet2!S105</f>
        <v/>
      </c>
      <c r="T105" s="105" t="str">
        <f>Sheet2!T105</f>
        <v/>
      </c>
      <c r="U105" s="105" t="str">
        <f>Sheet2!U105</f>
        <v/>
      </c>
      <c r="V105" s="110">
        <f t="shared" si="26"/>
        <v>260</v>
      </c>
      <c r="W105" s="110">
        <f t="shared" si="27"/>
        <v>260</v>
      </c>
      <c r="Y105">
        <v>1</v>
      </c>
    </row>
    <row r="106" spans="1:26" x14ac:dyDescent="0.2">
      <c r="A106" s="101" t="str">
        <f>Sheet2!A106</f>
        <v xml:space="preserve">    HMS-VOCAL-OTH PROF</v>
      </c>
      <c r="B106" s="102"/>
      <c r="C106" s="103" t="str">
        <f>[1]MSD!C106</f>
        <v>09/10 Act</v>
      </c>
      <c r="D106" s="111" t="e">
        <f>IF(D105&lt;=A$13,INDEX(MgmtRptAccts,HLOOKUP("MRAvcount",MRAmix,VLOOKUP([1]MRpts!$C$4*1000+A$11+(D105)/1000,MgmtRptAccts,2))+2,98),"")</f>
        <v>#NAME?</v>
      </c>
      <c r="E106" s="105" t="str">
        <f>Sheet2!E106</f>
        <v/>
      </c>
      <c r="F106" s="105" t="str">
        <f>Sheet2!F106</f>
        <v/>
      </c>
      <c r="G106" s="105" t="str">
        <f>Sheet2!G106</f>
        <v/>
      </c>
      <c r="H106" s="105" t="str">
        <f>Sheet2!H106</f>
        <v/>
      </c>
      <c r="I106" s="128">
        <f t="shared" si="23"/>
        <v>0</v>
      </c>
      <c r="J106" s="108" t="str">
        <f>Sheet2!J106</f>
        <v/>
      </c>
      <c r="K106" s="105" t="str">
        <f>Sheet2!K106</f>
        <v/>
      </c>
      <c r="L106" s="105" t="str">
        <f>Sheet2!L106</f>
        <v/>
      </c>
      <c r="M106" s="106" t="str">
        <f>Sheet2!M106</f>
        <v/>
      </c>
      <c r="N106" s="107">
        <f t="shared" si="24"/>
        <v>0</v>
      </c>
      <c r="O106" s="109">
        <f t="shared" si="25"/>
        <v>0</v>
      </c>
      <c r="P106" s="105">
        <f>Sheet2!P106</f>
        <v>160</v>
      </c>
      <c r="Q106" s="105" t="str">
        <f>Sheet2!Q106</f>
        <v/>
      </c>
      <c r="R106" s="105" t="str">
        <f>Sheet2!R106</f>
        <v/>
      </c>
      <c r="S106" s="105" t="str">
        <f>Sheet2!S106</f>
        <v/>
      </c>
      <c r="T106" s="105" t="str">
        <f>Sheet2!T106</f>
        <v/>
      </c>
      <c r="U106" s="105" t="str">
        <f>Sheet2!U106</f>
        <v/>
      </c>
      <c r="V106" s="110">
        <f t="shared" si="26"/>
        <v>160</v>
      </c>
      <c r="W106" s="110">
        <f t="shared" si="27"/>
        <v>160</v>
      </c>
    </row>
    <row r="107" spans="1:26" x14ac:dyDescent="0.2">
      <c r="A107" s="133" t="str">
        <f>Sheet2!A107</f>
        <v xml:space="preserve">    SVS</v>
      </c>
      <c r="B107" s="95"/>
      <c r="C107" s="96" t="s">
        <v>48</v>
      </c>
      <c r="D107" s="97"/>
      <c r="E107" s="98"/>
      <c r="F107" s="98"/>
      <c r="G107" s="98"/>
      <c r="H107" s="98"/>
      <c r="I107" s="60">
        <f t="shared" si="23"/>
        <v>0</v>
      </c>
      <c r="J107" s="100"/>
      <c r="K107" s="98"/>
      <c r="L107" s="98"/>
      <c r="M107" s="99"/>
      <c r="N107" s="61">
        <f t="shared" si="24"/>
        <v>0</v>
      </c>
      <c r="O107" s="62">
        <f t="shared" si="25"/>
        <v>0</v>
      </c>
      <c r="P107" s="98"/>
      <c r="Q107" s="98"/>
      <c r="R107" s="98"/>
      <c r="S107" s="98"/>
      <c r="T107" s="98"/>
      <c r="U107" s="98">
        <v>300</v>
      </c>
      <c r="V107" s="63">
        <f t="shared" si="26"/>
        <v>300</v>
      </c>
      <c r="W107" s="63">
        <f t="shared" si="27"/>
        <v>300</v>
      </c>
      <c r="Z107">
        <v>1</v>
      </c>
    </row>
    <row r="108" spans="1:26" x14ac:dyDescent="0.2">
      <c r="A108" s="101" t="str">
        <f>Sheet2!A108</f>
        <v>10-225-11-1240-0610-000-0000</v>
      </c>
      <c r="B108" s="102"/>
      <c r="C108" s="103" t="str">
        <f>[1]MSD!C108</f>
        <v>09/10 Act</v>
      </c>
      <c r="D108" s="104">
        <v>1</v>
      </c>
      <c r="E108" s="105" t="str">
        <f>Sheet2!E108</f>
        <v/>
      </c>
      <c r="F108" s="105" t="str">
        <f>Sheet2!F108</f>
        <v/>
      </c>
      <c r="G108" s="105" t="str">
        <f>Sheet2!G108</f>
        <v/>
      </c>
      <c r="H108" s="105" t="str">
        <f>Sheet2!H108</f>
        <v/>
      </c>
      <c r="I108" s="128">
        <f t="shared" si="23"/>
        <v>0</v>
      </c>
      <c r="J108" s="108" t="str">
        <f>Sheet2!J108</f>
        <v/>
      </c>
      <c r="K108" s="105" t="str">
        <f>Sheet2!K108</f>
        <v/>
      </c>
      <c r="L108" s="105" t="str">
        <f>Sheet2!L108</f>
        <v/>
      </c>
      <c r="M108" s="106" t="str">
        <f>Sheet2!M108</f>
        <v/>
      </c>
      <c r="N108" s="107">
        <f t="shared" si="24"/>
        <v>0</v>
      </c>
      <c r="O108" s="109">
        <f t="shared" si="25"/>
        <v>0</v>
      </c>
      <c r="P108" s="105" t="str">
        <f>Sheet2!P108</f>
        <v/>
      </c>
      <c r="Q108" s="105" t="str">
        <f>Sheet2!Q108</f>
        <v/>
      </c>
      <c r="R108" s="105" t="str">
        <f>Sheet2!R108</f>
        <v/>
      </c>
      <c r="S108" s="105">
        <f>Sheet2!S108</f>
        <v>742.32</v>
      </c>
      <c r="T108" s="105" t="str">
        <f>Sheet2!T108</f>
        <v/>
      </c>
      <c r="U108" s="105" t="str">
        <f>Sheet2!U108</f>
        <v/>
      </c>
      <c r="V108" s="110">
        <f t="shared" si="26"/>
        <v>742.32</v>
      </c>
      <c r="W108" s="110">
        <f t="shared" si="27"/>
        <v>742.32</v>
      </c>
      <c r="Y108">
        <v>1</v>
      </c>
    </row>
    <row r="109" spans="1:26" x14ac:dyDescent="0.2">
      <c r="A109" s="101" t="str">
        <f>Sheet2!A109</f>
        <v xml:space="preserve">    HMS-VOCAL MUSIC-SU</v>
      </c>
      <c r="B109" s="102"/>
      <c r="C109" s="103" t="str">
        <f>[1]MSD!C109</f>
        <v>09/10 Bud</v>
      </c>
      <c r="D109" s="111" t="e">
        <f>IF(D108&lt;=A$13,INDEX(MgmtRptAccts,HLOOKUP("MRAvcount",MRAmix,VLOOKUP([1]MRpts!$C$4*1000+A$11+(D108)/1000,MgmtRptAccts,2))+2,98),"")</f>
        <v>#NAME?</v>
      </c>
      <c r="E109" s="105" t="str">
        <f>Sheet2!E109</f>
        <v/>
      </c>
      <c r="F109" s="105" t="str">
        <f>Sheet2!F109</f>
        <v/>
      </c>
      <c r="G109" s="105" t="str">
        <f>Sheet2!G109</f>
        <v/>
      </c>
      <c r="H109" s="105" t="str">
        <f>Sheet2!H109</f>
        <v/>
      </c>
      <c r="I109" s="128">
        <f t="shared" si="23"/>
        <v>0</v>
      </c>
      <c r="J109" s="108" t="str">
        <f>Sheet2!J109</f>
        <v/>
      </c>
      <c r="K109" s="105" t="str">
        <f>Sheet2!K109</f>
        <v/>
      </c>
      <c r="L109" s="105" t="str">
        <f>Sheet2!L109</f>
        <v/>
      </c>
      <c r="M109" s="106" t="str">
        <f>Sheet2!M109</f>
        <v/>
      </c>
      <c r="N109" s="107">
        <f t="shared" si="24"/>
        <v>0</v>
      </c>
      <c r="O109" s="109">
        <f t="shared" si="25"/>
        <v>0</v>
      </c>
      <c r="P109" s="105" t="str">
        <f>Sheet2!P109</f>
        <v/>
      </c>
      <c r="Q109" s="105" t="str">
        <f>Sheet2!Q109</f>
        <v/>
      </c>
      <c r="R109" s="105" t="str">
        <f>Sheet2!R109</f>
        <v/>
      </c>
      <c r="S109" s="105">
        <f>Sheet2!S109</f>
        <v>990</v>
      </c>
      <c r="T109" s="105" t="str">
        <f>Sheet2!T109</f>
        <v/>
      </c>
      <c r="U109" s="105" t="str">
        <f>Sheet2!U109</f>
        <v/>
      </c>
      <c r="V109" s="110">
        <f t="shared" si="26"/>
        <v>990</v>
      </c>
      <c r="W109" s="110">
        <f t="shared" si="27"/>
        <v>990</v>
      </c>
    </row>
    <row r="110" spans="1:26" x14ac:dyDescent="0.2">
      <c r="A110" s="133" t="str">
        <f>Sheet2!A110</f>
        <v xml:space="preserve">    PPLIES</v>
      </c>
      <c r="B110" s="95"/>
      <c r="C110" s="96" t="s">
        <v>48</v>
      </c>
      <c r="D110" s="97"/>
      <c r="E110" s="98"/>
      <c r="F110" s="98"/>
      <c r="G110" s="98"/>
      <c r="H110" s="98"/>
      <c r="I110" s="60">
        <f t="shared" si="23"/>
        <v>0</v>
      </c>
      <c r="J110" s="100"/>
      <c r="K110" s="98"/>
      <c r="L110" s="98"/>
      <c r="M110" s="99"/>
      <c r="N110" s="61">
        <f t="shared" si="24"/>
        <v>0</v>
      </c>
      <c r="O110" s="62">
        <f t="shared" si="25"/>
        <v>0</v>
      </c>
      <c r="P110" s="98"/>
      <c r="Q110" s="98"/>
      <c r="R110" s="98"/>
      <c r="S110" s="98"/>
      <c r="T110" s="98"/>
      <c r="U110" s="98">
        <v>1000</v>
      </c>
      <c r="V110" s="63">
        <f t="shared" si="26"/>
        <v>1000</v>
      </c>
      <c r="W110" s="63">
        <f t="shared" si="27"/>
        <v>1000</v>
      </c>
      <c r="Z110">
        <v>1</v>
      </c>
    </row>
    <row r="111" spans="1:26" x14ac:dyDescent="0.2">
      <c r="A111" s="101" t="str">
        <f>Sheet2!A111</f>
        <v>10-225-11-1250-0430-000-0000</v>
      </c>
      <c r="B111" s="102"/>
      <c r="C111" s="103" t="str">
        <f>[1]MSD!C111</f>
        <v>09/10 Bud</v>
      </c>
      <c r="D111" s="104">
        <v>1</v>
      </c>
      <c r="E111" s="105" t="str">
        <f>Sheet2!E111</f>
        <v/>
      </c>
      <c r="F111" s="105" t="str">
        <f>Sheet2!F111</f>
        <v/>
      </c>
      <c r="G111" s="105" t="str">
        <f>Sheet2!G111</f>
        <v/>
      </c>
      <c r="H111" s="105" t="str">
        <f>Sheet2!H111</f>
        <v/>
      </c>
      <c r="I111" s="128">
        <f t="shared" si="23"/>
        <v>0</v>
      </c>
      <c r="J111" s="108" t="str">
        <f>Sheet2!J111</f>
        <v/>
      </c>
      <c r="K111" s="105" t="str">
        <f>Sheet2!K111</f>
        <v/>
      </c>
      <c r="L111" s="105" t="str">
        <f>Sheet2!L111</f>
        <v/>
      </c>
      <c r="M111" s="106" t="str">
        <f>Sheet2!M111</f>
        <v/>
      </c>
      <c r="N111" s="107">
        <f t="shared" si="24"/>
        <v>0</v>
      </c>
      <c r="O111" s="109">
        <f t="shared" si="25"/>
        <v>0</v>
      </c>
      <c r="P111" s="105" t="str">
        <f>Sheet2!P111</f>
        <v/>
      </c>
      <c r="Q111" s="105">
        <f>Sheet2!Q111</f>
        <v>1019.18</v>
      </c>
      <c r="R111" s="105" t="str">
        <f>Sheet2!R111</f>
        <v/>
      </c>
      <c r="S111" s="105" t="str">
        <f>Sheet2!S111</f>
        <v/>
      </c>
      <c r="T111" s="105" t="str">
        <f>Sheet2!T111</f>
        <v/>
      </c>
      <c r="U111" s="105" t="str">
        <f>Sheet2!U111</f>
        <v/>
      </c>
      <c r="V111" s="110">
        <f t="shared" si="26"/>
        <v>1019.18</v>
      </c>
      <c r="W111" s="110">
        <f t="shared" si="27"/>
        <v>1019.18</v>
      </c>
      <c r="Y111">
        <v>1</v>
      </c>
    </row>
    <row r="112" spans="1:26" x14ac:dyDescent="0.2">
      <c r="A112" s="101" t="str">
        <f>Sheet2!A112</f>
        <v xml:space="preserve">    HMS-INSTRUM MUSIC-</v>
      </c>
      <c r="B112" s="102"/>
      <c r="C112" s="103" t="str">
        <f>[1]MSD!C112</f>
        <v>09/10 Act</v>
      </c>
      <c r="D112" s="111" t="e">
        <f>IF(D111&lt;=A$13,INDEX(MgmtRptAccts,HLOOKUP("MRAvcount",MRAmix,VLOOKUP([1]MRpts!$C$4*1000+A$11+(D111)/1000,MgmtRptAccts,2))+2,98),"")</f>
        <v>#NAME?</v>
      </c>
      <c r="E112" s="105" t="str">
        <f>Sheet2!E112</f>
        <v/>
      </c>
      <c r="F112" s="105" t="str">
        <f>Sheet2!F112</f>
        <v/>
      </c>
      <c r="G112" s="105" t="str">
        <f>Sheet2!G112</f>
        <v/>
      </c>
      <c r="H112" s="105" t="str">
        <f>Sheet2!H112</f>
        <v/>
      </c>
      <c r="I112" s="128">
        <f t="shared" si="23"/>
        <v>0</v>
      </c>
      <c r="J112" s="108" t="str">
        <f>Sheet2!J112</f>
        <v/>
      </c>
      <c r="K112" s="105" t="str">
        <f>Sheet2!K112</f>
        <v/>
      </c>
      <c r="L112" s="105" t="str">
        <f>Sheet2!L112</f>
        <v/>
      </c>
      <c r="M112" s="106" t="str">
        <f>Sheet2!M112</f>
        <v/>
      </c>
      <c r="N112" s="107">
        <f t="shared" si="24"/>
        <v>0</v>
      </c>
      <c r="O112" s="109">
        <f t="shared" si="25"/>
        <v>0</v>
      </c>
      <c r="P112" s="105" t="str">
        <f>Sheet2!P112</f>
        <v/>
      </c>
      <c r="Q112" s="105">
        <f>Sheet2!Q112</f>
        <v>1019.1800000000001</v>
      </c>
      <c r="R112" s="105" t="str">
        <f>Sheet2!R112</f>
        <v/>
      </c>
      <c r="S112" s="105" t="str">
        <f>Sheet2!S112</f>
        <v/>
      </c>
      <c r="T112" s="105" t="str">
        <f>Sheet2!T112</f>
        <v/>
      </c>
      <c r="U112" s="105" t="str">
        <f>Sheet2!U112</f>
        <v/>
      </c>
      <c r="V112" s="110">
        <f t="shared" si="26"/>
        <v>1019.1800000000001</v>
      </c>
      <c r="W112" s="110">
        <f t="shared" si="27"/>
        <v>1019.1800000000001</v>
      </c>
    </row>
    <row r="113" spans="1:26" x14ac:dyDescent="0.2">
      <c r="A113" s="133" t="str">
        <f>Sheet2!A113</f>
        <v xml:space="preserve">    REPAIR &amp; MAINT</v>
      </c>
      <c r="B113" s="95"/>
      <c r="C113" s="96" t="s">
        <v>48</v>
      </c>
      <c r="D113" s="97"/>
      <c r="E113" s="98"/>
      <c r="F113" s="98"/>
      <c r="G113" s="98"/>
      <c r="H113" s="98"/>
      <c r="I113" s="60">
        <f t="shared" si="23"/>
        <v>0</v>
      </c>
      <c r="J113" s="100"/>
      <c r="K113" s="98"/>
      <c r="L113" s="98"/>
      <c r="M113" s="99"/>
      <c r="N113" s="61">
        <f t="shared" si="24"/>
        <v>0</v>
      </c>
      <c r="O113" s="62">
        <f t="shared" si="25"/>
        <v>0</v>
      </c>
      <c r="P113" s="98"/>
      <c r="Q113" s="98"/>
      <c r="R113" s="98"/>
      <c r="S113" s="98"/>
      <c r="T113" s="98"/>
      <c r="U113" s="98">
        <v>1100</v>
      </c>
      <c r="V113" s="63">
        <f t="shared" si="26"/>
        <v>1100</v>
      </c>
      <c r="W113" s="63">
        <f t="shared" si="27"/>
        <v>1100</v>
      </c>
      <c r="Z113">
        <v>1</v>
      </c>
    </row>
    <row r="114" spans="1:26" x14ac:dyDescent="0.2">
      <c r="A114" s="101" t="str">
        <f>Sheet2!A114</f>
        <v>10-225-11-1250-0610-000-0000</v>
      </c>
      <c r="B114" s="102"/>
      <c r="C114" s="103" t="str">
        <f>[1]MSD!C114</f>
        <v>09/10 Act</v>
      </c>
      <c r="D114" s="104">
        <v>1</v>
      </c>
      <c r="E114" s="105" t="str">
        <f>Sheet2!E114</f>
        <v/>
      </c>
      <c r="F114" s="105" t="str">
        <f>Sheet2!F114</f>
        <v/>
      </c>
      <c r="G114" s="105" t="str">
        <f>Sheet2!G114</f>
        <v/>
      </c>
      <c r="H114" s="105" t="str">
        <f>Sheet2!H114</f>
        <v/>
      </c>
      <c r="I114" s="128">
        <f t="shared" si="23"/>
        <v>0</v>
      </c>
      <c r="J114" s="108" t="str">
        <f>Sheet2!J114</f>
        <v/>
      </c>
      <c r="K114" s="105" t="str">
        <f>Sheet2!K114</f>
        <v/>
      </c>
      <c r="L114" s="105" t="str">
        <f>Sheet2!L114</f>
        <v/>
      </c>
      <c r="M114" s="106" t="str">
        <f>Sheet2!M114</f>
        <v/>
      </c>
      <c r="N114" s="107">
        <f t="shared" si="24"/>
        <v>0</v>
      </c>
      <c r="O114" s="109">
        <f t="shared" si="25"/>
        <v>0</v>
      </c>
      <c r="P114" s="105" t="str">
        <f>Sheet2!P114</f>
        <v/>
      </c>
      <c r="Q114" s="105" t="str">
        <f>Sheet2!Q114</f>
        <v/>
      </c>
      <c r="R114" s="105" t="str">
        <f>Sheet2!R114</f>
        <v/>
      </c>
      <c r="S114" s="105">
        <f>Sheet2!S114</f>
        <v>988.99</v>
      </c>
      <c r="T114" s="105" t="str">
        <f>Sheet2!T114</f>
        <v/>
      </c>
      <c r="U114" s="105" t="str">
        <f>Sheet2!U114</f>
        <v/>
      </c>
      <c r="V114" s="110">
        <f t="shared" si="26"/>
        <v>988.99</v>
      </c>
      <c r="W114" s="110">
        <f t="shared" si="27"/>
        <v>988.99</v>
      </c>
      <c r="Y114">
        <v>1</v>
      </c>
    </row>
    <row r="115" spans="1:26" x14ac:dyDescent="0.2">
      <c r="A115" s="101" t="str">
        <f>Sheet2!A115</f>
        <v xml:space="preserve">    HMS-INSTRUM MUSIC-</v>
      </c>
      <c r="B115" s="102"/>
      <c r="C115" s="103" t="str">
        <f>[1]MSD!C115</f>
        <v>09/10 Bud</v>
      </c>
      <c r="D115" s="111" t="e">
        <f>IF(D114&lt;=A$13,INDEX(MgmtRptAccts,HLOOKUP("MRAvcount",MRAmix,VLOOKUP([1]MRpts!$C$4*1000+A$11+(D114)/1000,MgmtRptAccts,2))+2,98),"")</f>
        <v>#NAME?</v>
      </c>
      <c r="E115" s="105" t="str">
        <f>Sheet2!E115</f>
        <v/>
      </c>
      <c r="F115" s="105" t="str">
        <f>Sheet2!F115</f>
        <v/>
      </c>
      <c r="G115" s="105" t="str">
        <f>Sheet2!G115</f>
        <v/>
      </c>
      <c r="H115" s="105" t="str">
        <f>Sheet2!H115</f>
        <v/>
      </c>
      <c r="I115" s="128">
        <f t="shared" si="23"/>
        <v>0</v>
      </c>
      <c r="J115" s="108" t="str">
        <f>Sheet2!J115</f>
        <v/>
      </c>
      <c r="K115" s="105" t="str">
        <f>Sheet2!K115</f>
        <v/>
      </c>
      <c r="L115" s="105" t="str">
        <f>Sheet2!L115</f>
        <v/>
      </c>
      <c r="M115" s="106" t="str">
        <f>Sheet2!M115</f>
        <v/>
      </c>
      <c r="N115" s="107">
        <f t="shared" si="24"/>
        <v>0</v>
      </c>
      <c r="O115" s="109">
        <f t="shared" si="25"/>
        <v>0</v>
      </c>
      <c r="P115" s="105" t="str">
        <f>Sheet2!P115</f>
        <v/>
      </c>
      <c r="Q115" s="105" t="str">
        <f>Sheet2!Q115</f>
        <v/>
      </c>
      <c r="R115" s="105" t="str">
        <f>Sheet2!R115</f>
        <v/>
      </c>
      <c r="S115" s="105">
        <f>Sheet2!S115</f>
        <v>2100</v>
      </c>
      <c r="T115" s="105" t="str">
        <f>Sheet2!T115</f>
        <v/>
      </c>
      <c r="U115" s="105" t="str">
        <f>Sheet2!U115</f>
        <v/>
      </c>
      <c r="V115" s="110">
        <f t="shared" si="26"/>
        <v>2100</v>
      </c>
      <c r="W115" s="110">
        <f t="shared" si="27"/>
        <v>2100</v>
      </c>
    </row>
    <row r="116" spans="1:26" x14ac:dyDescent="0.2">
      <c r="A116" s="133" t="str">
        <f>Sheet2!A116</f>
        <v xml:space="preserve">    CLASS SUPPLIES</v>
      </c>
      <c r="B116" s="95"/>
      <c r="C116" s="96" t="s">
        <v>48</v>
      </c>
      <c r="D116" s="97"/>
      <c r="E116" s="98"/>
      <c r="F116" s="98"/>
      <c r="G116" s="98"/>
      <c r="H116" s="98"/>
      <c r="I116" s="60">
        <f t="shared" si="23"/>
        <v>0</v>
      </c>
      <c r="J116" s="100"/>
      <c r="K116" s="98"/>
      <c r="L116" s="98"/>
      <c r="M116" s="99"/>
      <c r="N116" s="61">
        <f t="shared" si="24"/>
        <v>0</v>
      </c>
      <c r="O116" s="62">
        <f t="shared" si="25"/>
        <v>0</v>
      </c>
      <c r="P116" s="98"/>
      <c r="Q116" s="98"/>
      <c r="R116" s="98"/>
      <c r="S116" s="98"/>
      <c r="T116" s="98"/>
      <c r="U116" s="98">
        <v>1100</v>
      </c>
      <c r="V116" s="63">
        <f t="shared" si="26"/>
        <v>1100</v>
      </c>
      <c r="W116" s="63">
        <f t="shared" si="27"/>
        <v>1100</v>
      </c>
      <c r="Z116">
        <v>1</v>
      </c>
    </row>
    <row r="117" spans="1:26" x14ac:dyDescent="0.2">
      <c r="A117" s="101" t="str">
        <f>Sheet2!A117</f>
        <v>10-225-11-1250-0810-000-0000</v>
      </c>
      <c r="B117" s="102"/>
      <c r="C117" s="103" t="str">
        <f>[1]MSD!C117</f>
        <v>09/10 Bud</v>
      </c>
      <c r="D117" s="104">
        <v>1</v>
      </c>
      <c r="E117" s="105" t="str">
        <f>Sheet2!E117</f>
        <v/>
      </c>
      <c r="F117" s="105" t="str">
        <f>Sheet2!F117</f>
        <v/>
      </c>
      <c r="G117" s="105" t="str">
        <f>Sheet2!G117</f>
        <v/>
      </c>
      <c r="H117" s="105" t="str">
        <f>Sheet2!H117</f>
        <v/>
      </c>
      <c r="I117" s="128">
        <f t="shared" si="23"/>
        <v>0</v>
      </c>
      <c r="J117" s="108" t="str">
        <f>Sheet2!J117</f>
        <v/>
      </c>
      <c r="K117" s="105" t="str">
        <f>Sheet2!K117</f>
        <v/>
      </c>
      <c r="L117" s="105" t="str">
        <f>Sheet2!L117</f>
        <v/>
      </c>
      <c r="M117" s="106" t="str">
        <f>Sheet2!M117</f>
        <v/>
      </c>
      <c r="N117" s="107">
        <f t="shared" si="24"/>
        <v>0</v>
      </c>
      <c r="O117" s="109">
        <f t="shared" si="25"/>
        <v>0</v>
      </c>
      <c r="P117" s="105" t="str">
        <f>Sheet2!P117</f>
        <v/>
      </c>
      <c r="Q117" s="105" t="str">
        <f>Sheet2!Q117</f>
        <v/>
      </c>
      <c r="R117" s="105" t="str">
        <f>Sheet2!R117</f>
        <v/>
      </c>
      <c r="S117" s="105" t="str">
        <f>Sheet2!S117</f>
        <v/>
      </c>
      <c r="T117" s="105" t="str">
        <f>Sheet2!T117</f>
        <v/>
      </c>
      <c r="U117" s="105">
        <f>Sheet2!U117</f>
        <v>145</v>
      </c>
      <c r="V117" s="110">
        <f t="shared" si="26"/>
        <v>145</v>
      </c>
      <c r="W117" s="110">
        <f t="shared" si="27"/>
        <v>145</v>
      </c>
      <c r="Y117">
        <v>1</v>
      </c>
    </row>
    <row r="118" spans="1:26" x14ac:dyDescent="0.2">
      <c r="A118" s="101" t="str">
        <f>Sheet2!A118</f>
        <v xml:space="preserve">    HMS-INSTR MUSIC-DU</v>
      </c>
      <c r="B118" s="102"/>
      <c r="C118" s="103" t="str">
        <f>[1]MSD!C118</f>
        <v>09/10 Act</v>
      </c>
      <c r="D118" s="111" t="e">
        <f>IF(D117&lt;=A$13,INDEX(MgmtRptAccts,HLOOKUP("MRAvcount",MRAmix,VLOOKUP([1]MRpts!$C$4*1000+A$11+(D117)/1000,MgmtRptAccts,2))+2,98),"")</f>
        <v>#NAME?</v>
      </c>
      <c r="E118" s="105" t="str">
        <f>Sheet2!E118</f>
        <v/>
      </c>
      <c r="F118" s="105" t="str">
        <f>Sheet2!F118</f>
        <v/>
      </c>
      <c r="G118" s="105" t="str">
        <f>Sheet2!G118</f>
        <v/>
      </c>
      <c r="H118" s="105" t="str">
        <f>Sheet2!H118</f>
        <v/>
      </c>
      <c r="I118" s="128">
        <f t="shared" si="23"/>
        <v>0</v>
      </c>
      <c r="J118" s="108" t="str">
        <f>Sheet2!J118</f>
        <v/>
      </c>
      <c r="K118" s="105" t="str">
        <f>Sheet2!K118</f>
        <v/>
      </c>
      <c r="L118" s="105" t="str">
        <f>Sheet2!L118</f>
        <v/>
      </c>
      <c r="M118" s="106" t="str">
        <f>Sheet2!M118</f>
        <v/>
      </c>
      <c r="N118" s="107">
        <f t="shared" si="24"/>
        <v>0</v>
      </c>
      <c r="O118" s="109">
        <f t="shared" si="25"/>
        <v>0</v>
      </c>
      <c r="P118" s="105" t="str">
        <f>Sheet2!P118</f>
        <v/>
      </c>
      <c r="Q118" s="105" t="str">
        <f>Sheet2!Q118</f>
        <v/>
      </c>
      <c r="R118" s="105" t="str">
        <f>Sheet2!R118</f>
        <v/>
      </c>
      <c r="S118" s="105" t="str">
        <f>Sheet2!S118</f>
        <v/>
      </c>
      <c r="T118" s="105" t="str">
        <f>Sheet2!T118</f>
        <v/>
      </c>
      <c r="U118" s="105">
        <f>Sheet2!U118</f>
        <v>0</v>
      </c>
      <c r="V118" s="110">
        <f t="shared" si="26"/>
        <v>0</v>
      </c>
      <c r="W118" s="110">
        <f t="shared" si="27"/>
        <v>0</v>
      </c>
    </row>
    <row r="119" spans="1:26" x14ac:dyDescent="0.2">
      <c r="A119" s="133" t="str">
        <f>Sheet2!A119</f>
        <v xml:space="preserve">    ES/FEES</v>
      </c>
      <c r="B119" s="95"/>
      <c r="C119" s="96" t="s">
        <v>48</v>
      </c>
      <c r="D119" s="97"/>
      <c r="E119" s="98"/>
      <c r="F119" s="98"/>
      <c r="G119" s="98"/>
      <c r="H119" s="98"/>
      <c r="I119" s="60">
        <f t="shared" si="23"/>
        <v>0</v>
      </c>
      <c r="J119" s="100"/>
      <c r="K119" s="98"/>
      <c r="L119" s="98"/>
      <c r="M119" s="99"/>
      <c r="N119" s="61">
        <f t="shared" si="24"/>
        <v>0</v>
      </c>
      <c r="O119" s="62">
        <f t="shared" si="25"/>
        <v>0</v>
      </c>
      <c r="P119" s="98"/>
      <c r="Q119" s="98"/>
      <c r="R119" s="98"/>
      <c r="S119" s="98"/>
      <c r="T119" s="98"/>
      <c r="U119" s="98">
        <v>150</v>
      </c>
      <c r="V119" s="63">
        <f t="shared" si="26"/>
        <v>150</v>
      </c>
      <c r="W119" s="63">
        <f t="shared" si="27"/>
        <v>150</v>
      </c>
      <c r="Z119">
        <v>1</v>
      </c>
    </row>
    <row r="120" spans="1:26" x14ac:dyDescent="0.2">
      <c r="A120" s="101" t="str">
        <f>Sheet2!A120</f>
        <v>10-225-11-1300-0610-000-0000</v>
      </c>
      <c r="B120" s="102"/>
      <c r="C120" s="103" t="str">
        <f>[1]MSD!C120</f>
        <v>09/10 Act</v>
      </c>
      <c r="D120" s="104">
        <v>1</v>
      </c>
      <c r="E120" s="105" t="str">
        <f>Sheet2!E120</f>
        <v/>
      </c>
      <c r="F120" s="105" t="str">
        <f>Sheet2!F120</f>
        <v/>
      </c>
      <c r="G120" s="105" t="str">
        <f>Sheet2!G120</f>
        <v/>
      </c>
      <c r="H120" s="105" t="str">
        <f>Sheet2!H120</f>
        <v/>
      </c>
      <c r="I120" s="128">
        <f t="shared" si="23"/>
        <v>0</v>
      </c>
      <c r="J120" s="108" t="str">
        <f>Sheet2!J120</f>
        <v/>
      </c>
      <c r="K120" s="105" t="str">
        <f>Sheet2!K120</f>
        <v/>
      </c>
      <c r="L120" s="105" t="str">
        <f>Sheet2!L120</f>
        <v/>
      </c>
      <c r="M120" s="106" t="str">
        <f>Sheet2!M120</f>
        <v/>
      </c>
      <c r="N120" s="107">
        <f t="shared" si="24"/>
        <v>0</v>
      </c>
      <c r="O120" s="109">
        <f t="shared" si="25"/>
        <v>0</v>
      </c>
      <c r="P120" s="105" t="str">
        <f>Sheet2!P120</f>
        <v/>
      </c>
      <c r="Q120" s="105" t="str">
        <f>Sheet2!Q120</f>
        <v/>
      </c>
      <c r="R120" s="105" t="str">
        <f>Sheet2!R120</f>
        <v/>
      </c>
      <c r="S120" s="105">
        <f>Sheet2!S120</f>
        <v>529.6</v>
      </c>
      <c r="T120" s="105" t="str">
        <f>Sheet2!T120</f>
        <v/>
      </c>
      <c r="U120" s="105" t="str">
        <f>Sheet2!U120</f>
        <v/>
      </c>
      <c r="V120" s="110">
        <f t="shared" si="26"/>
        <v>529.6</v>
      </c>
      <c r="W120" s="110">
        <f t="shared" si="27"/>
        <v>529.6</v>
      </c>
      <c r="Y120">
        <v>1</v>
      </c>
    </row>
    <row r="121" spans="1:26" x14ac:dyDescent="0.2">
      <c r="A121" s="101" t="str">
        <f>Sheet2!A121</f>
        <v xml:space="preserve">    HMS-SCIENCE-CLASS </v>
      </c>
      <c r="B121" s="102"/>
      <c r="C121" s="103" t="str">
        <f>[1]MSD!C121</f>
        <v>09/10 Bud</v>
      </c>
      <c r="D121" s="111" t="e">
        <f>IF(D120&lt;=A$13,INDEX(MgmtRptAccts,HLOOKUP("MRAvcount",MRAmix,VLOOKUP([1]MRpts!$C$4*1000+A$11+(D120)/1000,MgmtRptAccts,2))+2,98),"")</f>
        <v>#NAME?</v>
      </c>
      <c r="E121" s="105" t="str">
        <f>Sheet2!E121</f>
        <v/>
      </c>
      <c r="F121" s="105" t="str">
        <f>Sheet2!F121</f>
        <v/>
      </c>
      <c r="G121" s="105" t="str">
        <f>Sheet2!G121</f>
        <v/>
      </c>
      <c r="H121" s="105" t="str">
        <f>Sheet2!H121</f>
        <v/>
      </c>
      <c r="I121" s="128">
        <f t="shared" si="23"/>
        <v>0</v>
      </c>
      <c r="J121" s="108" t="str">
        <f>Sheet2!J121</f>
        <v/>
      </c>
      <c r="K121" s="105" t="str">
        <f>Sheet2!K121</f>
        <v/>
      </c>
      <c r="L121" s="105" t="str">
        <f>Sheet2!L121</f>
        <v/>
      </c>
      <c r="M121" s="106" t="str">
        <f>Sheet2!M121</f>
        <v/>
      </c>
      <c r="N121" s="107">
        <f t="shared" si="24"/>
        <v>0</v>
      </c>
      <c r="O121" s="109">
        <f t="shared" si="25"/>
        <v>0</v>
      </c>
      <c r="P121" s="105" t="str">
        <f>Sheet2!P121</f>
        <v/>
      </c>
      <c r="Q121" s="105" t="str">
        <f>Sheet2!Q121</f>
        <v/>
      </c>
      <c r="R121" s="105" t="str">
        <f>Sheet2!R121</f>
        <v/>
      </c>
      <c r="S121" s="105">
        <f>Sheet2!S121</f>
        <v>1800</v>
      </c>
      <c r="T121" s="105" t="str">
        <f>Sheet2!T121</f>
        <v/>
      </c>
      <c r="U121" s="105" t="str">
        <f>Sheet2!U121</f>
        <v/>
      </c>
      <c r="V121" s="110">
        <f t="shared" si="26"/>
        <v>1800</v>
      </c>
      <c r="W121" s="110">
        <f t="shared" si="27"/>
        <v>1800</v>
      </c>
    </row>
    <row r="122" spans="1:26" x14ac:dyDescent="0.2">
      <c r="A122" s="133" t="str">
        <f>Sheet2!A122</f>
        <v xml:space="preserve">    SUPPLIES</v>
      </c>
      <c r="B122" s="95"/>
      <c r="C122" s="96" t="s">
        <v>48</v>
      </c>
      <c r="D122" s="97"/>
      <c r="E122" s="98"/>
      <c r="F122" s="98"/>
      <c r="G122" s="98"/>
      <c r="H122" s="98"/>
      <c r="I122" s="60">
        <f t="shared" si="23"/>
        <v>0</v>
      </c>
      <c r="J122" s="100"/>
      <c r="K122" s="98"/>
      <c r="L122" s="98"/>
      <c r="M122" s="99"/>
      <c r="N122" s="61">
        <f t="shared" si="24"/>
        <v>0</v>
      </c>
      <c r="O122" s="62">
        <f t="shared" si="25"/>
        <v>0</v>
      </c>
      <c r="P122" s="98"/>
      <c r="Q122" s="98"/>
      <c r="R122" s="98"/>
      <c r="S122" s="98"/>
      <c r="T122" s="98"/>
      <c r="U122" s="98">
        <v>1800</v>
      </c>
      <c r="V122" s="63">
        <f t="shared" si="26"/>
        <v>1800</v>
      </c>
      <c r="W122" s="63">
        <f t="shared" si="27"/>
        <v>1800</v>
      </c>
      <c r="Z122">
        <v>1</v>
      </c>
    </row>
    <row r="123" spans="1:26" x14ac:dyDescent="0.2">
      <c r="A123" s="101" t="str">
        <f>Sheet2!A123</f>
        <v>10-225-11-1300-0612-000-0000</v>
      </c>
      <c r="B123" s="102"/>
      <c r="C123" s="103" t="str">
        <f>[1]MSD!C123</f>
        <v>09/10 Bud</v>
      </c>
      <c r="D123" s="104">
        <v>1</v>
      </c>
      <c r="E123" s="105" t="str">
        <f>Sheet2!E123</f>
        <v/>
      </c>
      <c r="F123" s="105" t="str">
        <f>Sheet2!F123</f>
        <v/>
      </c>
      <c r="G123" s="105" t="str">
        <f>Sheet2!G123</f>
        <v/>
      </c>
      <c r="H123" s="105" t="str">
        <f>Sheet2!H123</f>
        <v/>
      </c>
      <c r="I123" s="128">
        <f t="shared" si="23"/>
        <v>0</v>
      </c>
      <c r="J123" s="108" t="str">
        <f>Sheet2!J123</f>
        <v/>
      </c>
      <c r="K123" s="105" t="str">
        <f>Sheet2!K123</f>
        <v/>
      </c>
      <c r="L123" s="105" t="str">
        <f>Sheet2!L123</f>
        <v/>
      </c>
      <c r="M123" s="106" t="str">
        <f>Sheet2!M123</f>
        <v/>
      </c>
      <c r="N123" s="107">
        <f t="shared" si="24"/>
        <v>0</v>
      </c>
      <c r="O123" s="109">
        <f t="shared" si="25"/>
        <v>0</v>
      </c>
      <c r="P123" s="105" t="str">
        <f>Sheet2!P123</f>
        <v/>
      </c>
      <c r="Q123" s="105" t="str">
        <f>Sheet2!Q123</f>
        <v/>
      </c>
      <c r="R123" s="105" t="str">
        <f>Sheet2!R123</f>
        <v/>
      </c>
      <c r="S123" s="105">
        <f>Sheet2!S123</f>
        <v>0</v>
      </c>
      <c r="T123" s="105" t="str">
        <f>Sheet2!T123</f>
        <v/>
      </c>
      <c r="U123" s="105" t="str">
        <f>Sheet2!U123</f>
        <v/>
      </c>
      <c r="V123" s="110">
        <f t="shared" si="26"/>
        <v>0</v>
      </c>
      <c r="W123" s="110">
        <f t="shared" si="27"/>
        <v>0</v>
      </c>
      <c r="Y123">
        <v>1</v>
      </c>
    </row>
    <row r="124" spans="1:26" x14ac:dyDescent="0.2">
      <c r="A124" s="101" t="str">
        <f>Sheet2!A124</f>
        <v xml:space="preserve">    HMS-SCIENCE CHEMIC</v>
      </c>
      <c r="B124" s="102"/>
      <c r="C124" s="103" t="str">
        <f>[1]MSD!C124</f>
        <v>09/10 Act</v>
      </c>
      <c r="D124" s="111" t="e">
        <f>IF(D123&lt;=A$13,INDEX(MgmtRptAccts,HLOOKUP("MRAvcount",MRAmix,VLOOKUP([1]MRpts!$C$4*1000+A$11+(D123)/1000,MgmtRptAccts,2))+2,98),"")</f>
        <v>#NAME?</v>
      </c>
      <c r="E124" s="105" t="str">
        <f>Sheet2!E124</f>
        <v/>
      </c>
      <c r="F124" s="105" t="str">
        <f>Sheet2!F124</f>
        <v/>
      </c>
      <c r="G124" s="105" t="str">
        <f>Sheet2!G124</f>
        <v/>
      </c>
      <c r="H124" s="105" t="str">
        <f>Sheet2!H124</f>
        <v/>
      </c>
      <c r="I124" s="128">
        <f t="shared" si="23"/>
        <v>0</v>
      </c>
      <c r="J124" s="108" t="str">
        <f>Sheet2!J124</f>
        <v/>
      </c>
      <c r="K124" s="105" t="str">
        <f>Sheet2!K124</f>
        <v/>
      </c>
      <c r="L124" s="105" t="str">
        <f>Sheet2!L124</f>
        <v/>
      </c>
      <c r="M124" s="106" t="str">
        <f>Sheet2!M124</f>
        <v/>
      </c>
      <c r="N124" s="107">
        <f t="shared" si="24"/>
        <v>0</v>
      </c>
      <c r="O124" s="109">
        <f t="shared" si="25"/>
        <v>0</v>
      </c>
      <c r="P124" s="105" t="str">
        <f>Sheet2!P124</f>
        <v/>
      </c>
      <c r="Q124" s="105" t="str">
        <f>Sheet2!Q124</f>
        <v/>
      </c>
      <c r="R124" s="105" t="str">
        <f>Sheet2!R124</f>
        <v/>
      </c>
      <c r="S124" s="105">
        <f>Sheet2!S124</f>
        <v>100</v>
      </c>
      <c r="T124" s="105" t="str">
        <f>Sheet2!T124</f>
        <v/>
      </c>
      <c r="U124" s="105" t="str">
        <f>Sheet2!U124</f>
        <v/>
      </c>
      <c r="V124" s="110">
        <f t="shared" si="26"/>
        <v>100</v>
      </c>
      <c r="W124" s="110">
        <f t="shared" si="27"/>
        <v>100</v>
      </c>
    </row>
    <row r="125" spans="1:26" x14ac:dyDescent="0.2">
      <c r="A125" s="133" t="str">
        <f>Sheet2!A125</f>
        <v xml:space="preserve">    ALS</v>
      </c>
      <c r="B125" s="95"/>
      <c r="C125" s="96" t="s">
        <v>48</v>
      </c>
      <c r="D125" s="97"/>
      <c r="E125" s="98"/>
      <c r="F125" s="98"/>
      <c r="G125" s="98"/>
      <c r="H125" s="98"/>
      <c r="I125" s="60">
        <f t="shared" si="23"/>
        <v>0</v>
      </c>
      <c r="J125" s="100"/>
      <c r="K125" s="98"/>
      <c r="L125" s="98"/>
      <c r="M125" s="99"/>
      <c r="N125" s="61">
        <f t="shared" si="24"/>
        <v>0</v>
      </c>
      <c r="O125" s="62">
        <f t="shared" si="25"/>
        <v>0</v>
      </c>
      <c r="P125" s="98"/>
      <c r="Q125" s="98"/>
      <c r="R125" s="98"/>
      <c r="S125" s="98"/>
      <c r="T125" s="98"/>
      <c r="U125" s="98">
        <v>150</v>
      </c>
      <c r="V125" s="63">
        <f t="shared" si="26"/>
        <v>150</v>
      </c>
      <c r="W125" s="63">
        <f t="shared" si="27"/>
        <v>150</v>
      </c>
      <c r="Z125">
        <v>1</v>
      </c>
    </row>
    <row r="126" spans="1:26" x14ac:dyDescent="0.2">
      <c r="A126" s="101" t="str">
        <f>Sheet2!A126</f>
        <v>10-225-11-1600-0610-000-0000</v>
      </c>
      <c r="B126" s="102"/>
      <c r="C126" s="103" t="str">
        <f>[1]MSD!C126</f>
        <v>09/10 Act</v>
      </c>
      <c r="D126" s="104">
        <v>1</v>
      </c>
      <c r="E126" s="105" t="str">
        <f>Sheet2!E126</f>
        <v/>
      </c>
      <c r="F126" s="105" t="str">
        <f>Sheet2!F126</f>
        <v/>
      </c>
      <c r="G126" s="105" t="str">
        <f>Sheet2!G126</f>
        <v/>
      </c>
      <c r="H126" s="105" t="str">
        <f>Sheet2!H126</f>
        <v/>
      </c>
      <c r="I126" s="128">
        <f t="shared" si="23"/>
        <v>0</v>
      </c>
      <c r="J126" s="108" t="str">
        <f>Sheet2!J126</f>
        <v/>
      </c>
      <c r="K126" s="105" t="str">
        <f>Sheet2!K126</f>
        <v/>
      </c>
      <c r="L126" s="105" t="str">
        <f>Sheet2!L126</f>
        <v/>
      </c>
      <c r="M126" s="106" t="str">
        <f>Sheet2!M126</f>
        <v/>
      </c>
      <c r="N126" s="107">
        <f t="shared" si="24"/>
        <v>0</v>
      </c>
      <c r="O126" s="109">
        <f t="shared" si="25"/>
        <v>0</v>
      </c>
      <c r="P126" s="105" t="str">
        <f>Sheet2!P126</f>
        <v/>
      </c>
      <c r="Q126" s="105" t="str">
        <f>Sheet2!Q126</f>
        <v/>
      </c>
      <c r="R126" s="105" t="str">
        <f>Sheet2!R126</f>
        <v/>
      </c>
      <c r="S126" s="105">
        <f>Sheet2!S126</f>
        <v>199.98</v>
      </c>
      <c r="T126" s="105" t="str">
        <f>Sheet2!T126</f>
        <v/>
      </c>
      <c r="U126" s="105" t="str">
        <f>Sheet2!U126</f>
        <v/>
      </c>
      <c r="V126" s="110">
        <f t="shared" si="26"/>
        <v>199.98</v>
      </c>
      <c r="W126" s="110">
        <f t="shared" si="27"/>
        <v>199.98</v>
      </c>
      <c r="Y126">
        <v>1</v>
      </c>
    </row>
    <row r="127" spans="1:26" x14ac:dyDescent="0.2">
      <c r="A127" s="101" t="str">
        <f>Sheet2!A127</f>
        <v xml:space="preserve">    HMS-TECH ED CLASS </v>
      </c>
      <c r="B127" s="102"/>
      <c r="C127" s="103" t="str">
        <f>[1]MSD!C127</f>
        <v>09/10 Bud</v>
      </c>
      <c r="D127" s="111" t="e">
        <f>IF(D126&lt;=A$13,INDEX(MgmtRptAccts,HLOOKUP("MRAvcount",MRAmix,VLOOKUP([1]MRpts!$C$4*1000+A$11+(D126)/1000,MgmtRptAccts,2))+2,98),"")</f>
        <v>#NAME?</v>
      </c>
      <c r="E127" s="105" t="str">
        <f>Sheet2!E127</f>
        <v/>
      </c>
      <c r="F127" s="105" t="str">
        <f>Sheet2!F127</f>
        <v/>
      </c>
      <c r="G127" s="105" t="str">
        <f>Sheet2!G127</f>
        <v/>
      </c>
      <c r="H127" s="105" t="str">
        <f>Sheet2!H127</f>
        <v/>
      </c>
      <c r="I127" s="128">
        <f t="shared" si="23"/>
        <v>0</v>
      </c>
      <c r="J127" s="108" t="str">
        <f>Sheet2!J127</f>
        <v/>
      </c>
      <c r="K127" s="105" t="str">
        <f>Sheet2!K127</f>
        <v/>
      </c>
      <c r="L127" s="105" t="str">
        <f>Sheet2!L127</f>
        <v/>
      </c>
      <c r="M127" s="106" t="str">
        <f>Sheet2!M127</f>
        <v/>
      </c>
      <c r="N127" s="107">
        <f t="shared" si="24"/>
        <v>0</v>
      </c>
      <c r="O127" s="109">
        <f t="shared" si="25"/>
        <v>0</v>
      </c>
      <c r="P127" s="105" t="str">
        <f>Sheet2!P127</f>
        <v/>
      </c>
      <c r="Q127" s="105" t="str">
        <f>Sheet2!Q127</f>
        <v/>
      </c>
      <c r="R127" s="105" t="str">
        <f>Sheet2!R127</f>
        <v/>
      </c>
      <c r="S127" s="105">
        <f>Sheet2!S127</f>
        <v>500</v>
      </c>
      <c r="T127" s="105" t="str">
        <f>Sheet2!T127</f>
        <v/>
      </c>
      <c r="U127" s="105" t="str">
        <f>Sheet2!U127</f>
        <v/>
      </c>
      <c r="V127" s="110">
        <f t="shared" si="26"/>
        <v>500</v>
      </c>
      <c r="W127" s="110">
        <f t="shared" si="27"/>
        <v>500</v>
      </c>
    </row>
    <row r="128" spans="1:26" x14ac:dyDescent="0.2">
      <c r="A128" s="133" t="str">
        <f>Sheet2!A128</f>
        <v xml:space="preserve">    SUPPLIES</v>
      </c>
      <c r="B128" s="95"/>
      <c r="C128" s="96" t="s">
        <v>48</v>
      </c>
      <c r="D128" s="97"/>
      <c r="E128" s="98"/>
      <c r="F128" s="98"/>
      <c r="G128" s="98"/>
      <c r="H128" s="98"/>
      <c r="I128" s="60">
        <f t="shared" si="23"/>
        <v>0</v>
      </c>
      <c r="J128" s="100"/>
      <c r="K128" s="98"/>
      <c r="L128" s="98"/>
      <c r="M128" s="99"/>
      <c r="N128" s="61">
        <f t="shared" si="24"/>
        <v>0</v>
      </c>
      <c r="O128" s="62">
        <f t="shared" si="25"/>
        <v>0</v>
      </c>
      <c r="P128" s="98"/>
      <c r="Q128" s="98"/>
      <c r="R128" s="98"/>
      <c r="S128" s="98"/>
      <c r="T128" s="98"/>
      <c r="U128" s="98">
        <v>500</v>
      </c>
      <c r="V128" s="63">
        <f t="shared" si="26"/>
        <v>500</v>
      </c>
      <c r="W128" s="63">
        <f t="shared" si="27"/>
        <v>500</v>
      </c>
      <c r="Z128">
        <v>1</v>
      </c>
    </row>
    <row r="129" spans="1:26" x14ac:dyDescent="0.2">
      <c r="A129" s="101" t="str">
        <f>Sheet2!A129</f>
        <v>10-225-11-1600-0734-000-0000</v>
      </c>
      <c r="B129" s="102"/>
      <c r="C129" s="103" t="str">
        <f>[1]MSD!C129</f>
        <v>09/10 Bud</v>
      </c>
      <c r="D129" s="104">
        <v>1</v>
      </c>
      <c r="E129" s="105" t="str">
        <f>Sheet2!E129</f>
        <v/>
      </c>
      <c r="F129" s="105" t="str">
        <f>Sheet2!F129</f>
        <v/>
      </c>
      <c r="G129" s="105" t="str">
        <f>Sheet2!G129</f>
        <v/>
      </c>
      <c r="H129" s="105" t="str">
        <f>Sheet2!H129</f>
        <v/>
      </c>
      <c r="I129" s="128">
        <f t="shared" si="23"/>
        <v>0</v>
      </c>
      <c r="J129" s="108" t="str">
        <f>Sheet2!J129</f>
        <v/>
      </c>
      <c r="K129" s="105" t="str">
        <f>Sheet2!K129</f>
        <v/>
      </c>
      <c r="L129" s="105" t="str">
        <f>Sheet2!L129</f>
        <v/>
      </c>
      <c r="M129" s="106" t="str">
        <f>Sheet2!M129</f>
        <v/>
      </c>
      <c r="N129" s="107">
        <f t="shared" si="24"/>
        <v>0</v>
      </c>
      <c r="O129" s="109">
        <f t="shared" si="25"/>
        <v>0</v>
      </c>
      <c r="P129" s="105" t="str">
        <f>Sheet2!P129</f>
        <v/>
      </c>
      <c r="Q129" s="105" t="str">
        <f>Sheet2!Q129</f>
        <v/>
      </c>
      <c r="R129" s="105" t="str">
        <f>Sheet2!R129</f>
        <v/>
      </c>
      <c r="S129" s="105" t="str">
        <f>Sheet2!S129</f>
        <v/>
      </c>
      <c r="T129" s="105">
        <f>Sheet2!T129</f>
        <v>270.5</v>
      </c>
      <c r="U129" s="105" t="str">
        <f>Sheet2!U129</f>
        <v/>
      </c>
      <c r="V129" s="110">
        <f t="shared" si="26"/>
        <v>270.5</v>
      </c>
      <c r="W129" s="110">
        <f t="shared" si="27"/>
        <v>270.5</v>
      </c>
      <c r="Y129">
        <v>1</v>
      </c>
    </row>
    <row r="130" spans="1:26" x14ac:dyDescent="0.2">
      <c r="A130" s="101" t="str">
        <f>Sheet2!A130</f>
        <v xml:space="preserve">    HMS-TECH ED TECH E</v>
      </c>
      <c r="B130" s="102"/>
      <c r="C130" s="103" t="str">
        <f>[1]MSD!C130</f>
        <v>09/10 Act</v>
      </c>
      <c r="D130" s="111" t="e">
        <f>IF(D129&lt;=A$13,INDEX(MgmtRptAccts,HLOOKUP("MRAvcount",MRAmix,VLOOKUP([1]MRpts!$C$4*1000+A$11+(D129)/1000,MgmtRptAccts,2))+2,98),"")</f>
        <v>#NAME?</v>
      </c>
      <c r="E130" s="105" t="str">
        <f>Sheet2!E130</f>
        <v/>
      </c>
      <c r="F130" s="105" t="str">
        <f>Sheet2!F130</f>
        <v/>
      </c>
      <c r="G130" s="105" t="str">
        <f>Sheet2!G130</f>
        <v/>
      </c>
      <c r="H130" s="105" t="str">
        <f>Sheet2!H130</f>
        <v/>
      </c>
      <c r="I130" s="128">
        <f t="shared" si="23"/>
        <v>0</v>
      </c>
      <c r="J130" s="108" t="str">
        <f>Sheet2!J130</f>
        <v/>
      </c>
      <c r="K130" s="105" t="str">
        <f>Sheet2!K130</f>
        <v/>
      </c>
      <c r="L130" s="105" t="str">
        <f>Sheet2!L130</f>
        <v/>
      </c>
      <c r="M130" s="106" t="str">
        <f>Sheet2!M130</f>
        <v/>
      </c>
      <c r="N130" s="107">
        <f t="shared" si="24"/>
        <v>0</v>
      </c>
      <c r="O130" s="109">
        <f t="shared" si="25"/>
        <v>0</v>
      </c>
      <c r="P130" s="105" t="str">
        <f>Sheet2!P130</f>
        <v/>
      </c>
      <c r="Q130" s="105" t="str">
        <f>Sheet2!Q130</f>
        <v/>
      </c>
      <c r="R130" s="105" t="str">
        <f>Sheet2!R130</f>
        <v/>
      </c>
      <c r="S130" s="105" t="str">
        <f>Sheet2!S130</f>
        <v/>
      </c>
      <c r="T130" s="105">
        <f>Sheet2!T130</f>
        <v>1250</v>
      </c>
      <c r="U130" s="105" t="str">
        <f>Sheet2!U130</f>
        <v/>
      </c>
      <c r="V130" s="110">
        <f t="shared" si="26"/>
        <v>1250</v>
      </c>
      <c r="W130" s="110">
        <f t="shared" si="27"/>
        <v>1250</v>
      </c>
    </row>
    <row r="131" spans="1:26" x14ac:dyDescent="0.2">
      <c r="A131" s="133" t="str">
        <f>Sheet2!A131</f>
        <v xml:space="preserve">    QUIP</v>
      </c>
      <c r="B131" s="95"/>
      <c r="C131" s="96" t="s">
        <v>48</v>
      </c>
      <c r="D131" s="97"/>
      <c r="E131" s="98"/>
      <c r="F131" s="98"/>
      <c r="G131" s="98"/>
      <c r="H131" s="98"/>
      <c r="I131" s="60">
        <f t="shared" si="23"/>
        <v>0</v>
      </c>
      <c r="J131" s="100"/>
      <c r="K131" s="98"/>
      <c r="L131" s="98"/>
      <c r="M131" s="99"/>
      <c r="N131" s="61">
        <f t="shared" si="24"/>
        <v>0</v>
      </c>
      <c r="O131" s="62">
        <f t="shared" si="25"/>
        <v>0</v>
      </c>
      <c r="P131" s="98"/>
      <c r="Q131" s="98"/>
      <c r="R131" s="98"/>
      <c r="S131" s="98"/>
      <c r="T131" s="98"/>
      <c r="U131" s="98">
        <v>1250</v>
      </c>
      <c r="V131" s="63">
        <f t="shared" si="26"/>
        <v>1250</v>
      </c>
      <c r="W131" s="63">
        <f t="shared" si="27"/>
        <v>1250</v>
      </c>
      <c r="Z131">
        <v>1</v>
      </c>
    </row>
    <row r="132" spans="1:26" x14ac:dyDescent="0.2">
      <c r="A132" s="101" t="str">
        <f>Sheet2!A132</f>
        <v>10-225-12-1702-0610-000-3130</v>
      </c>
      <c r="B132" s="102"/>
      <c r="C132" s="103" t="str">
        <f>[1]MSD!C132</f>
        <v>09/10 Act</v>
      </c>
      <c r="D132" s="104">
        <v>1</v>
      </c>
      <c r="E132" s="105" t="str">
        <f>Sheet2!E132</f>
        <v/>
      </c>
      <c r="F132" s="105" t="str">
        <f>Sheet2!F132</f>
        <v/>
      </c>
      <c r="G132" s="105" t="str">
        <f>Sheet2!G132</f>
        <v/>
      </c>
      <c r="H132" s="105" t="str">
        <f>Sheet2!H132</f>
        <v/>
      </c>
      <c r="I132" s="128">
        <f t="shared" si="23"/>
        <v>0</v>
      </c>
      <c r="J132" s="108" t="str">
        <f>Sheet2!J132</f>
        <v/>
      </c>
      <c r="K132" s="105" t="str">
        <f>Sheet2!K132</f>
        <v/>
      </c>
      <c r="L132" s="105" t="str">
        <f>Sheet2!L132</f>
        <v/>
      </c>
      <c r="M132" s="106" t="str">
        <f>Sheet2!M132</f>
        <v/>
      </c>
      <c r="N132" s="107">
        <f t="shared" si="24"/>
        <v>0</v>
      </c>
      <c r="O132" s="109">
        <f t="shared" si="25"/>
        <v>0</v>
      </c>
      <c r="P132" s="105" t="str">
        <f>Sheet2!P132</f>
        <v/>
      </c>
      <c r="Q132" s="105" t="str">
        <f>Sheet2!Q132</f>
        <v/>
      </c>
      <c r="R132" s="105" t="str">
        <f>Sheet2!R132</f>
        <v/>
      </c>
      <c r="S132" s="105">
        <f>Sheet2!S132</f>
        <v>1636.45</v>
      </c>
      <c r="T132" s="105" t="str">
        <f>Sheet2!T132</f>
        <v/>
      </c>
      <c r="U132" s="105" t="str">
        <f>Sheet2!U132</f>
        <v/>
      </c>
      <c r="V132" s="110">
        <f t="shared" si="26"/>
        <v>1636.45</v>
      </c>
      <c r="W132" s="110">
        <f t="shared" si="27"/>
        <v>1636.45</v>
      </c>
      <c r="Y132">
        <v>1</v>
      </c>
    </row>
    <row r="133" spans="1:26" x14ac:dyDescent="0.2">
      <c r="A133" s="101" t="str">
        <f>Sheet2!A133</f>
        <v xml:space="preserve">    HMS-SPED-CLASS SUP</v>
      </c>
      <c r="B133" s="102"/>
      <c r="C133" s="103" t="str">
        <f>[1]MSD!C133</f>
        <v>09/10 Bud</v>
      </c>
      <c r="D133" s="111" t="e">
        <f>IF(D132&lt;=A$13,INDEX(MgmtRptAccts,HLOOKUP("MRAvcount",MRAmix,VLOOKUP([1]MRpts!$C$4*1000+A$11+(D132)/1000,MgmtRptAccts,2))+2,98),"")</f>
        <v>#NAME?</v>
      </c>
      <c r="E133" s="105" t="str">
        <f>Sheet2!E133</f>
        <v/>
      </c>
      <c r="F133" s="105" t="str">
        <f>Sheet2!F133</f>
        <v/>
      </c>
      <c r="G133" s="105" t="str">
        <f>Sheet2!G133</f>
        <v/>
      </c>
      <c r="H133" s="105" t="str">
        <f>Sheet2!H133</f>
        <v/>
      </c>
      <c r="I133" s="128">
        <f t="shared" si="23"/>
        <v>0</v>
      </c>
      <c r="J133" s="108" t="str">
        <f>Sheet2!J133</f>
        <v/>
      </c>
      <c r="K133" s="105" t="str">
        <f>Sheet2!K133</f>
        <v/>
      </c>
      <c r="L133" s="105" t="str">
        <f>Sheet2!L133</f>
        <v/>
      </c>
      <c r="M133" s="106" t="str">
        <f>Sheet2!M133</f>
        <v/>
      </c>
      <c r="N133" s="107">
        <f t="shared" si="24"/>
        <v>0</v>
      </c>
      <c r="O133" s="109">
        <f t="shared" si="25"/>
        <v>0</v>
      </c>
      <c r="P133" s="105" t="str">
        <f>Sheet2!P133</f>
        <v/>
      </c>
      <c r="Q133" s="105" t="str">
        <f>Sheet2!Q133</f>
        <v/>
      </c>
      <c r="R133" s="105" t="str">
        <f>Sheet2!R133</f>
        <v/>
      </c>
      <c r="S133" s="105">
        <f>Sheet2!S133</f>
        <v>2500</v>
      </c>
      <c r="T133" s="105" t="str">
        <f>Sheet2!T133</f>
        <v/>
      </c>
      <c r="U133" s="105" t="str">
        <f>Sheet2!U133</f>
        <v/>
      </c>
      <c r="V133" s="110">
        <f t="shared" si="26"/>
        <v>2500</v>
      </c>
      <c r="W133" s="110">
        <f t="shared" si="27"/>
        <v>2500</v>
      </c>
    </row>
    <row r="134" spans="1:26" x14ac:dyDescent="0.2">
      <c r="A134" s="133" t="str">
        <f>Sheet2!A134</f>
        <v xml:space="preserve">    PLIES</v>
      </c>
      <c r="B134" s="95"/>
      <c r="C134" s="96" t="s">
        <v>48</v>
      </c>
      <c r="D134" s="97"/>
      <c r="E134" s="98"/>
      <c r="F134" s="98"/>
      <c r="G134" s="98"/>
      <c r="H134" s="98"/>
      <c r="I134" s="60">
        <f t="shared" si="23"/>
        <v>0</v>
      </c>
      <c r="J134" s="100"/>
      <c r="K134" s="98"/>
      <c r="L134" s="98"/>
      <c r="M134" s="99"/>
      <c r="N134" s="61">
        <f t="shared" si="24"/>
        <v>0</v>
      </c>
      <c r="O134" s="62">
        <f t="shared" si="25"/>
        <v>0</v>
      </c>
      <c r="P134" s="98"/>
      <c r="Q134" s="98"/>
      <c r="R134" s="98"/>
      <c r="S134" s="98"/>
      <c r="T134" s="98"/>
      <c r="U134" s="98">
        <v>2500</v>
      </c>
      <c r="V134" s="63">
        <f t="shared" si="26"/>
        <v>2500</v>
      </c>
      <c r="W134" s="63">
        <f t="shared" si="27"/>
        <v>2500</v>
      </c>
      <c r="Z134">
        <v>1</v>
      </c>
    </row>
    <row r="135" spans="1:26" x14ac:dyDescent="0.2">
      <c r="A135" s="101" t="str">
        <f>Sheet2!A135</f>
        <v>10-225-12-1702-0734-000-3130</v>
      </c>
      <c r="B135" s="102"/>
      <c r="C135" s="103" t="str">
        <f>[1]MSD!C135</f>
        <v>09/10 Bud</v>
      </c>
      <c r="D135" s="104">
        <v>1</v>
      </c>
      <c r="E135" s="105" t="str">
        <f>Sheet2!E135</f>
        <v/>
      </c>
      <c r="F135" s="105" t="str">
        <f>Sheet2!F135</f>
        <v/>
      </c>
      <c r="G135" s="105" t="str">
        <f>Sheet2!G135</f>
        <v/>
      </c>
      <c r="H135" s="105" t="str">
        <f>Sheet2!H135</f>
        <v/>
      </c>
      <c r="I135" s="128">
        <f t="shared" si="23"/>
        <v>0</v>
      </c>
      <c r="J135" s="108" t="str">
        <f>Sheet2!J135</f>
        <v/>
      </c>
      <c r="K135" s="105" t="str">
        <f>Sheet2!K135</f>
        <v/>
      </c>
      <c r="L135" s="105" t="str">
        <f>Sheet2!L135</f>
        <v/>
      </c>
      <c r="M135" s="106" t="str">
        <f>Sheet2!M135</f>
        <v/>
      </c>
      <c r="N135" s="107">
        <f t="shared" si="24"/>
        <v>0</v>
      </c>
      <c r="O135" s="109">
        <f t="shared" si="25"/>
        <v>0</v>
      </c>
      <c r="P135" s="105" t="str">
        <f>Sheet2!P135</f>
        <v/>
      </c>
      <c r="Q135" s="105" t="str">
        <f>Sheet2!Q135</f>
        <v/>
      </c>
      <c r="R135" s="105" t="str">
        <f>Sheet2!R135</f>
        <v/>
      </c>
      <c r="S135" s="105" t="str">
        <f>Sheet2!S135</f>
        <v/>
      </c>
      <c r="T135" s="105">
        <f>Sheet2!T135</f>
        <v>0</v>
      </c>
      <c r="U135" s="105" t="str">
        <f>Sheet2!U135</f>
        <v/>
      </c>
      <c r="V135" s="110">
        <f t="shared" si="26"/>
        <v>0</v>
      </c>
      <c r="W135" s="110">
        <f t="shared" si="27"/>
        <v>0</v>
      </c>
      <c r="Y135">
        <v>1</v>
      </c>
    </row>
    <row r="136" spans="1:26" x14ac:dyDescent="0.2">
      <c r="A136" s="101" t="str">
        <f>Sheet2!A136</f>
        <v xml:space="preserve">    HMS-SPED-TECH EQUI</v>
      </c>
      <c r="B136" s="102"/>
      <c r="C136" s="103" t="str">
        <f>[1]MSD!C136</f>
        <v>09/10 Act</v>
      </c>
      <c r="D136" s="111" t="e">
        <f>IF(D135&lt;=A$13,INDEX(MgmtRptAccts,HLOOKUP("MRAvcount",MRAmix,VLOOKUP([1]MRpts!$C$4*1000+A$11+(D135)/1000,MgmtRptAccts,2))+2,98),"")</f>
        <v>#NAME?</v>
      </c>
      <c r="E136" s="105" t="str">
        <f>Sheet2!E136</f>
        <v/>
      </c>
      <c r="F136" s="105" t="str">
        <f>Sheet2!F136</f>
        <v/>
      </c>
      <c r="G136" s="105" t="str">
        <f>Sheet2!G136</f>
        <v/>
      </c>
      <c r="H136" s="105" t="str">
        <f>Sheet2!H136</f>
        <v/>
      </c>
      <c r="I136" s="128">
        <f t="shared" si="23"/>
        <v>0</v>
      </c>
      <c r="J136" s="108" t="str">
        <f>Sheet2!J136</f>
        <v/>
      </c>
      <c r="K136" s="105" t="str">
        <f>Sheet2!K136</f>
        <v/>
      </c>
      <c r="L136" s="105" t="str">
        <f>Sheet2!L136</f>
        <v/>
      </c>
      <c r="M136" s="106" t="str">
        <f>Sheet2!M136</f>
        <v/>
      </c>
      <c r="N136" s="107">
        <f t="shared" si="24"/>
        <v>0</v>
      </c>
      <c r="O136" s="109">
        <f t="shared" si="25"/>
        <v>0</v>
      </c>
      <c r="P136" s="105" t="str">
        <f>Sheet2!P136</f>
        <v/>
      </c>
      <c r="Q136" s="105" t="str">
        <f>Sheet2!Q136</f>
        <v/>
      </c>
      <c r="R136" s="105" t="str">
        <f>Sheet2!R136</f>
        <v/>
      </c>
      <c r="S136" s="105" t="str">
        <f>Sheet2!S136</f>
        <v/>
      </c>
      <c r="T136" s="105">
        <f>Sheet2!T136</f>
        <v>0</v>
      </c>
      <c r="U136" s="105" t="str">
        <f>Sheet2!U136</f>
        <v/>
      </c>
      <c r="V136" s="110">
        <f t="shared" si="26"/>
        <v>0</v>
      </c>
      <c r="W136" s="110">
        <f t="shared" si="27"/>
        <v>0</v>
      </c>
    </row>
    <row r="137" spans="1:26" x14ac:dyDescent="0.2">
      <c r="A137" s="133" t="str">
        <f>Sheet2!A137</f>
        <v xml:space="preserve">    P</v>
      </c>
      <c r="B137" s="95"/>
      <c r="C137" s="96" t="s">
        <v>48</v>
      </c>
      <c r="D137" s="97"/>
      <c r="E137" s="98"/>
      <c r="F137" s="98"/>
      <c r="G137" s="98"/>
      <c r="H137" s="98"/>
      <c r="I137" s="60">
        <f t="shared" si="23"/>
        <v>0</v>
      </c>
      <c r="J137" s="100"/>
      <c r="K137" s="98"/>
      <c r="L137" s="98"/>
      <c r="M137" s="99"/>
      <c r="N137" s="61">
        <f t="shared" si="24"/>
        <v>0</v>
      </c>
      <c r="O137" s="62">
        <f t="shared" si="25"/>
        <v>0</v>
      </c>
      <c r="P137" s="98"/>
      <c r="Q137" s="98"/>
      <c r="R137" s="98"/>
      <c r="S137" s="98"/>
      <c r="T137" s="98"/>
      <c r="U137" s="98">
        <v>0</v>
      </c>
      <c r="V137" s="63">
        <f t="shared" si="26"/>
        <v>0</v>
      </c>
      <c r="W137" s="63">
        <f t="shared" si="27"/>
        <v>0</v>
      </c>
      <c r="Z137">
        <v>1</v>
      </c>
    </row>
    <row r="138" spans="1:26" x14ac:dyDescent="0.2">
      <c r="A138" s="101" t="str">
        <f>Sheet2!A138</f>
        <v>10-225-12-1702-0851-000-3130</v>
      </c>
      <c r="B138" s="102"/>
      <c r="C138" s="103" t="str">
        <f>[1]MSD!C138</f>
        <v>09/10 Act</v>
      </c>
      <c r="D138" s="104">
        <v>1</v>
      </c>
      <c r="E138" s="105" t="str">
        <f>Sheet2!E138</f>
        <v/>
      </c>
      <c r="F138" s="105" t="str">
        <f>Sheet2!F138</f>
        <v/>
      </c>
      <c r="G138" s="105" t="str">
        <f>Sheet2!G138</f>
        <v/>
      </c>
      <c r="H138" s="105" t="str">
        <f>Sheet2!H138</f>
        <v/>
      </c>
      <c r="I138" s="128">
        <f t="shared" si="23"/>
        <v>0</v>
      </c>
      <c r="J138" s="108" t="str">
        <f>Sheet2!J138</f>
        <v/>
      </c>
      <c r="K138" s="105" t="str">
        <f>Sheet2!K138</f>
        <v/>
      </c>
      <c r="L138" s="105" t="str">
        <f>Sheet2!L138</f>
        <v/>
      </c>
      <c r="M138" s="106" t="str">
        <f>Sheet2!M138</f>
        <v/>
      </c>
      <c r="N138" s="107">
        <f t="shared" si="24"/>
        <v>0</v>
      </c>
      <c r="O138" s="109">
        <f t="shared" si="25"/>
        <v>0</v>
      </c>
      <c r="P138" s="105" t="str">
        <f>Sheet2!P138</f>
        <v/>
      </c>
      <c r="Q138" s="105" t="str">
        <f>Sheet2!Q138</f>
        <v/>
      </c>
      <c r="R138" s="105" t="str">
        <f>Sheet2!R138</f>
        <v/>
      </c>
      <c r="S138" s="105" t="str">
        <f>Sheet2!S138</f>
        <v/>
      </c>
      <c r="T138" s="105" t="str">
        <f>Sheet2!T138</f>
        <v/>
      </c>
      <c r="U138" s="105">
        <f>Sheet2!U138</f>
        <v>0</v>
      </c>
      <c r="V138" s="110">
        <f t="shared" si="26"/>
        <v>0</v>
      </c>
      <c r="W138" s="110">
        <f t="shared" si="27"/>
        <v>0</v>
      </c>
      <c r="Y138">
        <v>1</v>
      </c>
    </row>
    <row r="139" spans="1:26" x14ac:dyDescent="0.2">
      <c r="A139" s="101" t="str">
        <f>Sheet2!A139</f>
        <v xml:space="preserve">    HMS-SPED-TRANSPORT</v>
      </c>
      <c r="B139" s="102"/>
      <c r="C139" s="103" t="str">
        <f>[1]MSD!C139</f>
        <v>09/10 Bud</v>
      </c>
      <c r="D139" s="111" t="e">
        <f>IF(D138&lt;=A$13,INDEX(MgmtRptAccts,HLOOKUP("MRAvcount",MRAmix,VLOOKUP([1]MRpts!$C$4*1000+A$11+(D138)/1000,MgmtRptAccts,2))+2,98),"")</f>
        <v>#NAME?</v>
      </c>
      <c r="E139" s="105" t="str">
        <f>Sheet2!E139</f>
        <v/>
      </c>
      <c r="F139" s="105" t="str">
        <f>Sheet2!F139</f>
        <v/>
      </c>
      <c r="G139" s="105" t="str">
        <f>Sheet2!G139</f>
        <v/>
      </c>
      <c r="H139" s="105" t="str">
        <f>Sheet2!H139</f>
        <v/>
      </c>
      <c r="I139" s="128">
        <f t="shared" si="23"/>
        <v>0</v>
      </c>
      <c r="J139" s="108" t="str">
        <f>Sheet2!J139</f>
        <v/>
      </c>
      <c r="K139" s="105" t="str">
        <f>Sheet2!K139</f>
        <v/>
      </c>
      <c r="L139" s="105" t="str">
        <f>Sheet2!L139</f>
        <v/>
      </c>
      <c r="M139" s="106" t="str">
        <f>Sheet2!M139</f>
        <v/>
      </c>
      <c r="N139" s="107">
        <f t="shared" si="24"/>
        <v>0</v>
      </c>
      <c r="O139" s="109">
        <f t="shared" si="25"/>
        <v>0</v>
      </c>
      <c r="P139" s="105" t="str">
        <f>Sheet2!P139</f>
        <v/>
      </c>
      <c r="Q139" s="105" t="str">
        <f>Sheet2!Q139</f>
        <v/>
      </c>
      <c r="R139" s="105" t="str">
        <f>Sheet2!R139</f>
        <v/>
      </c>
      <c r="S139" s="105" t="str">
        <f>Sheet2!S139</f>
        <v/>
      </c>
      <c r="T139" s="105" t="str">
        <f>Sheet2!T139</f>
        <v/>
      </c>
      <c r="U139" s="105">
        <f>Sheet2!U139</f>
        <v>0</v>
      </c>
      <c r="V139" s="110">
        <f t="shared" si="26"/>
        <v>0</v>
      </c>
      <c r="W139" s="110">
        <f t="shared" si="27"/>
        <v>0</v>
      </c>
    </row>
    <row r="140" spans="1:26" x14ac:dyDescent="0.2">
      <c r="A140" s="133" t="str">
        <f>Sheet2!A140</f>
        <v xml:space="preserve">    ATION</v>
      </c>
      <c r="B140" s="95"/>
      <c r="C140" s="96" t="s">
        <v>48</v>
      </c>
      <c r="D140" s="97"/>
      <c r="E140" s="98"/>
      <c r="F140" s="98"/>
      <c r="G140" s="98"/>
      <c r="H140" s="98"/>
      <c r="I140" s="60">
        <f t="shared" si="23"/>
        <v>0</v>
      </c>
      <c r="J140" s="100"/>
      <c r="K140" s="98"/>
      <c r="L140" s="98"/>
      <c r="M140" s="99"/>
      <c r="N140" s="61">
        <f t="shared" si="24"/>
        <v>0</v>
      </c>
      <c r="O140" s="62">
        <f t="shared" si="25"/>
        <v>0</v>
      </c>
      <c r="P140" s="98"/>
      <c r="Q140" s="98"/>
      <c r="R140" s="98"/>
      <c r="S140" s="98"/>
      <c r="T140" s="98"/>
      <c r="U140" s="98">
        <v>0</v>
      </c>
      <c r="V140" s="63">
        <f t="shared" si="26"/>
        <v>0</v>
      </c>
      <c r="W140" s="63">
        <f t="shared" si="27"/>
        <v>0</v>
      </c>
      <c r="Z140">
        <v>1</v>
      </c>
    </row>
    <row r="141" spans="1:26" x14ac:dyDescent="0.2">
      <c r="A141" s="101" t="str">
        <f>Sheet2!A141</f>
        <v>10-225-14-1800-0340-000-0000</v>
      </c>
      <c r="B141" s="102"/>
      <c r="C141" s="103" t="str">
        <f>[1]MSD!C141</f>
        <v>09/10 Bud</v>
      </c>
      <c r="D141" s="104">
        <v>1</v>
      </c>
      <c r="E141" s="105" t="str">
        <f>Sheet2!E141</f>
        <v/>
      </c>
      <c r="F141" s="105" t="str">
        <f>Sheet2!F141</f>
        <v/>
      </c>
      <c r="G141" s="105" t="str">
        <f>Sheet2!G141</f>
        <v/>
      </c>
      <c r="H141" s="105" t="str">
        <f>Sheet2!H141</f>
        <v/>
      </c>
      <c r="I141" s="128">
        <f t="shared" si="23"/>
        <v>0</v>
      </c>
      <c r="J141" s="108" t="str">
        <f>Sheet2!J141</f>
        <v/>
      </c>
      <c r="K141" s="105" t="str">
        <f>Sheet2!K141</f>
        <v/>
      </c>
      <c r="L141" s="105" t="str">
        <f>Sheet2!L141</f>
        <v/>
      </c>
      <c r="M141" s="106" t="str">
        <f>Sheet2!M141</f>
        <v/>
      </c>
      <c r="N141" s="107">
        <f t="shared" si="24"/>
        <v>0</v>
      </c>
      <c r="O141" s="109">
        <f t="shared" si="25"/>
        <v>0</v>
      </c>
      <c r="P141" s="105">
        <f>Sheet2!P141</f>
        <v>0</v>
      </c>
      <c r="Q141" s="105" t="str">
        <f>Sheet2!Q141</f>
        <v/>
      </c>
      <c r="R141" s="105" t="str">
        <f>Sheet2!R141</f>
        <v/>
      </c>
      <c r="S141" s="105" t="str">
        <f>Sheet2!S141</f>
        <v/>
      </c>
      <c r="T141" s="105" t="str">
        <f>Sheet2!T141</f>
        <v/>
      </c>
      <c r="U141" s="105" t="str">
        <f>Sheet2!U141</f>
        <v/>
      </c>
      <c r="V141" s="110">
        <f t="shared" si="26"/>
        <v>0</v>
      </c>
      <c r="W141" s="110">
        <f t="shared" si="27"/>
        <v>0</v>
      </c>
      <c r="Y141">
        <v>1</v>
      </c>
    </row>
    <row r="142" spans="1:26" x14ac:dyDescent="0.2">
      <c r="A142" s="101" t="str">
        <f>Sheet2!A142</f>
        <v xml:space="preserve">    HMS-CO-CURR-ATHL-T</v>
      </c>
      <c r="B142" s="102"/>
      <c r="C142" s="103" t="str">
        <f>[1]MSD!C142</f>
        <v>09/10 Act</v>
      </c>
      <c r="D142" s="111" t="e">
        <f>IF(D141&lt;=A$13,INDEX(MgmtRptAccts,HLOOKUP("MRAvcount",MRAmix,VLOOKUP([1]MRpts!$C$4*1000+A$11+(D141)/1000,MgmtRptAccts,2))+2,98),"")</f>
        <v>#NAME?</v>
      </c>
      <c r="E142" s="105" t="str">
        <f>Sheet2!E142</f>
        <v/>
      </c>
      <c r="F142" s="105" t="str">
        <f>Sheet2!F142</f>
        <v/>
      </c>
      <c r="G142" s="105" t="str">
        <f>Sheet2!G142</f>
        <v/>
      </c>
      <c r="H142" s="105" t="str">
        <f>Sheet2!H142</f>
        <v/>
      </c>
      <c r="I142" s="128">
        <f t="shared" si="23"/>
        <v>0</v>
      </c>
      <c r="J142" s="108" t="str">
        <f>Sheet2!J142</f>
        <v/>
      </c>
      <c r="K142" s="105" t="str">
        <f>Sheet2!K142</f>
        <v/>
      </c>
      <c r="L142" s="105" t="str">
        <f>Sheet2!L142</f>
        <v/>
      </c>
      <c r="M142" s="106" t="str">
        <f>Sheet2!M142</f>
        <v/>
      </c>
      <c r="N142" s="107">
        <f t="shared" si="24"/>
        <v>0</v>
      </c>
      <c r="O142" s="109">
        <f t="shared" si="25"/>
        <v>0</v>
      </c>
      <c r="P142" s="105">
        <f>Sheet2!P142</f>
        <v>0</v>
      </c>
      <c r="Q142" s="105" t="str">
        <f>Sheet2!Q142</f>
        <v/>
      </c>
      <c r="R142" s="105" t="str">
        <f>Sheet2!R142</f>
        <v/>
      </c>
      <c r="S142" s="105" t="str">
        <f>Sheet2!S142</f>
        <v/>
      </c>
      <c r="T142" s="105" t="str">
        <f>Sheet2!T142</f>
        <v/>
      </c>
      <c r="U142" s="105" t="str">
        <f>Sheet2!U142</f>
        <v/>
      </c>
      <c r="V142" s="110">
        <f t="shared" si="26"/>
        <v>0</v>
      </c>
      <c r="W142" s="110">
        <f t="shared" si="27"/>
        <v>0</v>
      </c>
    </row>
    <row r="143" spans="1:26" x14ac:dyDescent="0.2">
      <c r="A143" s="133" t="str">
        <f>Sheet2!A143</f>
        <v xml:space="preserve">    ECHNICAL SVS</v>
      </c>
      <c r="B143" s="95"/>
      <c r="C143" s="96" t="s">
        <v>48</v>
      </c>
      <c r="D143" s="97"/>
      <c r="E143" s="98"/>
      <c r="F143" s="98"/>
      <c r="G143" s="98"/>
      <c r="H143" s="98"/>
      <c r="I143" s="60">
        <f t="shared" si="23"/>
        <v>0</v>
      </c>
      <c r="J143" s="100"/>
      <c r="K143" s="98"/>
      <c r="L143" s="98"/>
      <c r="M143" s="99"/>
      <c r="N143" s="61">
        <f t="shared" si="24"/>
        <v>0</v>
      </c>
      <c r="O143" s="62">
        <f t="shared" si="25"/>
        <v>0</v>
      </c>
      <c r="P143" s="98"/>
      <c r="Q143" s="98"/>
      <c r="R143" s="98"/>
      <c r="S143" s="98"/>
      <c r="T143" s="98"/>
      <c r="U143" s="98">
        <v>0</v>
      </c>
      <c r="V143" s="63">
        <f t="shared" si="26"/>
        <v>0</v>
      </c>
      <c r="W143" s="63">
        <f t="shared" si="27"/>
        <v>0</v>
      </c>
      <c r="Z143">
        <v>1</v>
      </c>
    </row>
    <row r="144" spans="1:26" x14ac:dyDescent="0.2">
      <c r="A144" s="101" t="str">
        <f>Sheet2!A144</f>
        <v>10-225-14-1800-0610-000-0000</v>
      </c>
      <c r="B144" s="102"/>
      <c r="C144" s="103" t="str">
        <f>[1]MSD!C144</f>
        <v>09/10 Act</v>
      </c>
      <c r="D144" s="104">
        <v>1</v>
      </c>
      <c r="E144" s="105" t="str">
        <f>Sheet2!E144</f>
        <v/>
      </c>
      <c r="F144" s="105" t="str">
        <f>Sheet2!F144</f>
        <v/>
      </c>
      <c r="G144" s="105" t="str">
        <f>Sheet2!G144</f>
        <v/>
      </c>
      <c r="H144" s="105" t="str">
        <f>Sheet2!H144</f>
        <v/>
      </c>
      <c r="I144" s="128">
        <f t="shared" si="23"/>
        <v>0</v>
      </c>
      <c r="J144" s="108" t="str">
        <f>Sheet2!J144</f>
        <v/>
      </c>
      <c r="K144" s="105" t="str">
        <f>Sheet2!K144</f>
        <v/>
      </c>
      <c r="L144" s="105" t="str">
        <f>Sheet2!L144</f>
        <v/>
      </c>
      <c r="M144" s="106" t="str">
        <f>Sheet2!M144</f>
        <v/>
      </c>
      <c r="N144" s="107">
        <f t="shared" si="24"/>
        <v>0</v>
      </c>
      <c r="O144" s="109">
        <f t="shared" si="25"/>
        <v>0</v>
      </c>
      <c r="P144" s="105" t="str">
        <f>Sheet2!P144</f>
        <v/>
      </c>
      <c r="Q144" s="105" t="str">
        <f>Sheet2!Q144</f>
        <v/>
      </c>
      <c r="R144" s="105" t="str">
        <f>Sheet2!R144</f>
        <v/>
      </c>
      <c r="S144" s="105">
        <f>Sheet2!S144</f>
        <v>1982.48</v>
      </c>
      <c r="T144" s="105" t="str">
        <f>Sheet2!T144</f>
        <v/>
      </c>
      <c r="U144" s="105" t="str">
        <f>Sheet2!U144</f>
        <v/>
      </c>
      <c r="V144" s="110">
        <f t="shared" si="26"/>
        <v>1982.48</v>
      </c>
      <c r="W144" s="110">
        <f t="shared" si="27"/>
        <v>1982.48</v>
      </c>
      <c r="Y144">
        <v>1</v>
      </c>
    </row>
    <row r="145" spans="1:26" x14ac:dyDescent="0.2">
      <c r="A145" s="101" t="str">
        <f>Sheet2!A145</f>
        <v xml:space="preserve">    HMS-ATHL-SUPPLIES</v>
      </c>
      <c r="B145" s="102"/>
      <c r="C145" s="103" t="str">
        <f>[1]MSD!C145</f>
        <v>09/10 Bud</v>
      </c>
      <c r="D145" s="111" t="e">
        <f>IF(D144&lt;=A$13,INDEX(MgmtRptAccts,HLOOKUP("MRAvcount",MRAmix,VLOOKUP([1]MRpts!$C$4*1000+A$11+(D144)/1000,MgmtRptAccts,2))+2,98),"")</f>
        <v>#NAME?</v>
      </c>
      <c r="E145" s="105" t="str">
        <f>Sheet2!E145</f>
        <v/>
      </c>
      <c r="F145" s="105" t="str">
        <f>Sheet2!F145</f>
        <v/>
      </c>
      <c r="G145" s="105" t="str">
        <f>Sheet2!G145</f>
        <v/>
      </c>
      <c r="H145" s="105" t="str">
        <f>Sheet2!H145</f>
        <v/>
      </c>
      <c r="I145" s="128">
        <f t="shared" si="23"/>
        <v>0</v>
      </c>
      <c r="J145" s="108" t="str">
        <f>Sheet2!J145</f>
        <v/>
      </c>
      <c r="K145" s="105" t="str">
        <f>Sheet2!K145</f>
        <v/>
      </c>
      <c r="L145" s="105" t="str">
        <f>Sheet2!L145</f>
        <v/>
      </c>
      <c r="M145" s="106" t="str">
        <f>Sheet2!M145</f>
        <v/>
      </c>
      <c r="N145" s="107">
        <f t="shared" si="24"/>
        <v>0</v>
      </c>
      <c r="O145" s="109">
        <f t="shared" si="25"/>
        <v>0</v>
      </c>
      <c r="P145" s="105" t="str">
        <f>Sheet2!P145</f>
        <v/>
      </c>
      <c r="Q145" s="105" t="str">
        <f>Sheet2!Q145</f>
        <v/>
      </c>
      <c r="R145" s="105" t="str">
        <f>Sheet2!R145</f>
        <v/>
      </c>
      <c r="S145" s="105">
        <f>Sheet2!S145</f>
        <v>1982.48</v>
      </c>
      <c r="T145" s="105" t="str">
        <f>Sheet2!T145</f>
        <v/>
      </c>
      <c r="U145" s="105" t="str">
        <f>Sheet2!U145</f>
        <v/>
      </c>
      <c r="V145" s="110">
        <f t="shared" si="26"/>
        <v>1982.48</v>
      </c>
      <c r="W145" s="110">
        <f t="shared" si="27"/>
        <v>1982.48</v>
      </c>
    </row>
    <row r="146" spans="1:26" x14ac:dyDescent="0.2">
      <c r="A146" s="133" t="str">
        <f>Sheet2!A146</f>
        <v xml:space="preserve">    </v>
      </c>
      <c r="B146" s="95"/>
      <c r="C146" s="96" t="s">
        <v>48</v>
      </c>
      <c r="D146" s="97"/>
      <c r="E146" s="98"/>
      <c r="F146" s="98"/>
      <c r="G146" s="98"/>
      <c r="H146" s="98"/>
      <c r="I146" s="60">
        <f t="shared" si="23"/>
        <v>0</v>
      </c>
      <c r="J146" s="100"/>
      <c r="K146" s="98"/>
      <c r="L146" s="98"/>
      <c r="M146" s="99"/>
      <c r="N146" s="61">
        <f t="shared" si="24"/>
        <v>0</v>
      </c>
      <c r="O146" s="62">
        <f t="shared" si="25"/>
        <v>0</v>
      </c>
      <c r="P146" s="98"/>
      <c r="Q146" s="98"/>
      <c r="R146" s="98"/>
      <c r="S146" s="98">
        <v>2000</v>
      </c>
      <c r="T146" s="98"/>
      <c r="U146" s="98"/>
      <c r="V146" s="63">
        <f t="shared" si="26"/>
        <v>2000</v>
      </c>
      <c r="W146" s="63">
        <f t="shared" si="27"/>
        <v>2000</v>
      </c>
      <c r="Z146">
        <v>1</v>
      </c>
    </row>
    <row r="147" spans="1:26" x14ac:dyDescent="0.2">
      <c r="A147" s="101" t="str">
        <f>Sheet2!A147</f>
        <v>10-225-14-1800-0734-000-0000</v>
      </c>
      <c r="B147" s="102"/>
      <c r="C147" s="103" t="str">
        <f>[1]MSD!C147</f>
        <v>09/10 Bud</v>
      </c>
      <c r="D147" s="104">
        <v>1</v>
      </c>
      <c r="E147" s="105" t="str">
        <f>Sheet2!E147</f>
        <v/>
      </c>
      <c r="F147" s="105" t="str">
        <f>Sheet2!F147</f>
        <v/>
      </c>
      <c r="G147" s="105" t="str">
        <f>Sheet2!G147</f>
        <v/>
      </c>
      <c r="H147" s="105" t="str">
        <f>Sheet2!H147</f>
        <v/>
      </c>
      <c r="I147" s="128">
        <f t="shared" si="23"/>
        <v>0</v>
      </c>
      <c r="J147" s="108" t="str">
        <f>Sheet2!J147</f>
        <v/>
      </c>
      <c r="K147" s="105" t="str">
        <f>Sheet2!K147</f>
        <v/>
      </c>
      <c r="L147" s="105" t="str">
        <f>Sheet2!L147</f>
        <v/>
      </c>
      <c r="M147" s="106" t="str">
        <f>Sheet2!M147</f>
        <v/>
      </c>
      <c r="N147" s="107">
        <f t="shared" si="24"/>
        <v>0</v>
      </c>
      <c r="O147" s="109">
        <f t="shared" si="25"/>
        <v>0</v>
      </c>
      <c r="P147" s="105" t="str">
        <f>Sheet2!P147</f>
        <v/>
      </c>
      <c r="Q147" s="105" t="str">
        <f>Sheet2!Q147</f>
        <v/>
      </c>
      <c r="R147" s="105" t="str">
        <f>Sheet2!R147</f>
        <v/>
      </c>
      <c r="S147" s="105" t="str">
        <f>Sheet2!S147</f>
        <v/>
      </c>
      <c r="T147" s="105">
        <f>Sheet2!T147</f>
        <v>601.99</v>
      </c>
      <c r="U147" s="105" t="str">
        <f>Sheet2!U147</f>
        <v/>
      </c>
      <c r="V147" s="110">
        <f t="shared" si="26"/>
        <v>601.99</v>
      </c>
      <c r="W147" s="110">
        <f t="shared" si="27"/>
        <v>601.99</v>
      </c>
      <c r="Y147">
        <v>1</v>
      </c>
    </row>
    <row r="148" spans="1:26" x14ac:dyDescent="0.2">
      <c r="A148" s="101" t="str">
        <f>Sheet2!A148</f>
        <v xml:space="preserve">    HMS-ATHLETIC-TECH </v>
      </c>
      <c r="B148" s="102"/>
      <c r="C148" s="103" t="str">
        <f>[1]MSD!C148</f>
        <v>09/10 Act</v>
      </c>
      <c r="D148" s="111" t="e">
        <f>IF(D147&lt;=A$13,INDEX(MgmtRptAccts,HLOOKUP("MRAvcount",MRAmix,VLOOKUP([1]MRpts!$C$4*1000+A$11+(D147)/1000,MgmtRptAccts,2))+2,98),"")</f>
        <v>#NAME?</v>
      </c>
      <c r="E148" s="105" t="str">
        <f>Sheet2!E148</f>
        <v/>
      </c>
      <c r="F148" s="105" t="str">
        <f>Sheet2!F148</f>
        <v/>
      </c>
      <c r="G148" s="105" t="str">
        <f>Sheet2!G148</f>
        <v/>
      </c>
      <c r="H148" s="105" t="str">
        <f>Sheet2!H148</f>
        <v/>
      </c>
      <c r="I148" s="128">
        <f t="shared" si="23"/>
        <v>0</v>
      </c>
      <c r="J148" s="108" t="str">
        <f>Sheet2!J148</f>
        <v/>
      </c>
      <c r="K148" s="105" t="str">
        <f>Sheet2!K148</f>
        <v/>
      </c>
      <c r="L148" s="105" t="str">
        <f>Sheet2!L148</f>
        <v/>
      </c>
      <c r="M148" s="106" t="str">
        <f>Sheet2!M148</f>
        <v/>
      </c>
      <c r="N148" s="107">
        <f t="shared" si="24"/>
        <v>0</v>
      </c>
      <c r="O148" s="109">
        <f t="shared" si="25"/>
        <v>0</v>
      </c>
      <c r="P148" s="105" t="str">
        <f>Sheet2!P148</f>
        <v/>
      </c>
      <c r="Q148" s="105" t="str">
        <f>Sheet2!Q148</f>
        <v/>
      </c>
      <c r="R148" s="105" t="str">
        <f>Sheet2!R148</f>
        <v/>
      </c>
      <c r="S148" s="105" t="str">
        <f>Sheet2!S148</f>
        <v/>
      </c>
      <c r="T148" s="105">
        <f>Sheet2!T148</f>
        <v>601.99</v>
      </c>
      <c r="U148" s="105" t="str">
        <f>Sheet2!U148</f>
        <v/>
      </c>
      <c r="V148" s="110">
        <f t="shared" si="26"/>
        <v>601.99</v>
      </c>
      <c r="W148" s="110">
        <f t="shared" si="27"/>
        <v>601.99</v>
      </c>
    </row>
    <row r="149" spans="1:26" x14ac:dyDescent="0.2">
      <c r="A149" s="133" t="str">
        <f>Sheet2!A149</f>
        <v xml:space="preserve">    EQUIP</v>
      </c>
      <c r="B149" s="95"/>
      <c r="C149" s="96" t="s">
        <v>48</v>
      </c>
      <c r="D149" s="97"/>
      <c r="E149" s="98"/>
      <c r="F149" s="98"/>
      <c r="G149" s="98"/>
      <c r="H149" s="98"/>
      <c r="I149" s="60">
        <f t="shared" ref="I149:I212" si="28">SUM(E149:H149)</f>
        <v>0</v>
      </c>
      <c r="J149" s="100"/>
      <c r="K149" s="98"/>
      <c r="L149" s="98"/>
      <c r="M149" s="99"/>
      <c r="N149" s="61">
        <f t="shared" ref="N149:N212" si="29">SUM(J149:M149)</f>
        <v>0</v>
      </c>
      <c r="O149" s="62">
        <f t="shared" ref="O149:O212" si="30">N149+I149</f>
        <v>0</v>
      </c>
      <c r="P149" s="98"/>
      <c r="Q149" s="98"/>
      <c r="R149" s="98"/>
      <c r="S149" s="98"/>
      <c r="T149" s="98">
        <v>600</v>
      </c>
      <c r="U149" s="98"/>
      <c r="V149" s="63">
        <f t="shared" ref="V149:V212" si="31">SUM(P149:U149)</f>
        <v>600</v>
      </c>
      <c r="W149" s="63">
        <f t="shared" ref="W149:W212" si="32">V149+O149</f>
        <v>600</v>
      </c>
      <c r="Z149">
        <v>1</v>
      </c>
    </row>
    <row r="150" spans="1:26" x14ac:dyDescent="0.2">
      <c r="A150" s="101" t="str">
        <f>Sheet2!A150</f>
        <v>10-225-14-1800-0735-000-0000</v>
      </c>
      <c r="B150" s="102"/>
      <c r="C150" s="103" t="str">
        <f>[1]MSD!C150</f>
        <v>09/10 Act</v>
      </c>
      <c r="D150" s="104">
        <v>1</v>
      </c>
      <c r="E150" s="105" t="str">
        <f>Sheet2!E150</f>
        <v/>
      </c>
      <c r="F150" s="105" t="str">
        <f>Sheet2!F150</f>
        <v/>
      </c>
      <c r="G150" s="105" t="str">
        <f>Sheet2!G150</f>
        <v/>
      </c>
      <c r="H150" s="105" t="str">
        <f>Sheet2!H150</f>
        <v/>
      </c>
      <c r="I150" s="128">
        <f t="shared" si="28"/>
        <v>0</v>
      </c>
      <c r="J150" s="108" t="str">
        <f>Sheet2!J150</f>
        <v/>
      </c>
      <c r="K150" s="105" t="str">
        <f>Sheet2!K150</f>
        <v/>
      </c>
      <c r="L150" s="105" t="str">
        <f>Sheet2!L150</f>
        <v/>
      </c>
      <c r="M150" s="106" t="str">
        <f>Sheet2!M150</f>
        <v/>
      </c>
      <c r="N150" s="107">
        <f t="shared" si="29"/>
        <v>0</v>
      </c>
      <c r="O150" s="109">
        <f t="shared" si="30"/>
        <v>0</v>
      </c>
      <c r="P150" s="105" t="str">
        <f>Sheet2!P150</f>
        <v/>
      </c>
      <c r="Q150" s="105" t="str">
        <f>Sheet2!Q150</f>
        <v/>
      </c>
      <c r="R150" s="105" t="str">
        <f>Sheet2!R150</f>
        <v/>
      </c>
      <c r="S150" s="105" t="str">
        <f>Sheet2!S150</f>
        <v/>
      </c>
      <c r="T150" s="105">
        <f>Sheet2!T150</f>
        <v>0</v>
      </c>
      <c r="U150" s="105" t="str">
        <f>Sheet2!U150</f>
        <v/>
      </c>
      <c r="V150" s="110">
        <f t="shared" si="31"/>
        <v>0</v>
      </c>
      <c r="W150" s="110">
        <f t="shared" si="32"/>
        <v>0</v>
      </c>
      <c r="Y150">
        <v>1</v>
      </c>
    </row>
    <row r="151" spans="1:26" x14ac:dyDescent="0.2">
      <c r="A151" s="101" t="str">
        <f>Sheet2!A151</f>
        <v xml:space="preserve">    HMS-EX CURR-EQUIP </v>
      </c>
      <c r="B151" s="102"/>
      <c r="C151" s="103" t="str">
        <f>[1]MSD!C151</f>
        <v>09/10 Bud</v>
      </c>
      <c r="D151" s="111" t="e">
        <f>IF(D150&lt;=A$13,INDEX(MgmtRptAccts,HLOOKUP("MRAvcount",MRAmix,VLOOKUP([1]MRpts!$C$4*1000+A$11+(D150)/1000,MgmtRptAccts,2))+2,98),"")</f>
        <v>#NAME?</v>
      </c>
      <c r="E151" s="105" t="str">
        <f>Sheet2!E151</f>
        <v/>
      </c>
      <c r="F151" s="105" t="str">
        <f>Sheet2!F151</f>
        <v/>
      </c>
      <c r="G151" s="105" t="str">
        <f>Sheet2!G151</f>
        <v/>
      </c>
      <c r="H151" s="105" t="str">
        <f>Sheet2!H151</f>
        <v/>
      </c>
      <c r="I151" s="128">
        <f t="shared" si="28"/>
        <v>0</v>
      </c>
      <c r="J151" s="108" t="str">
        <f>Sheet2!J151</f>
        <v/>
      </c>
      <c r="K151" s="105" t="str">
        <f>Sheet2!K151</f>
        <v/>
      </c>
      <c r="L151" s="105" t="str">
        <f>Sheet2!L151</f>
        <v/>
      </c>
      <c r="M151" s="106" t="str">
        <f>Sheet2!M151</f>
        <v/>
      </c>
      <c r="N151" s="107">
        <f t="shared" si="29"/>
        <v>0</v>
      </c>
      <c r="O151" s="109">
        <f t="shared" si="30"/>
        <v>0</v>
      </c>
      <c r="P151" s="105" t="str">
        <f>Sheet2!P151</f>
        <v/>
      </c>
      <c r="Q151" s="105" t="str">
        <f>Sheet2!Q151</f>
        <v/>
      </c>
      <c r="R151" s="105" t="str">
        <f>Sheet2!R151</f>
        <v/>
      </c>
      <c r="S151" s="105" t="str">
        <f>Sheet2!S151</f>
        <v/>
      </c>
      <c r="T151" s="105">
        <f>Sheet2!T151</f>
        <v>151.87</v>
      </c>
      <c r="U151" s="105" t="str">
        <f>Sheet2!U151</f>
        <v/>
      </c>
      <c r="V151" s="110">
        <f t="shared" si="31"/>
        <v>151.87</v>
      </c>
      <c r="W151" s="110">
        <f t="shared" si="32"/>
        <v>151.87</v>
      </c>
    </row>
    <row r="152" spans="1:26" x14ac:dyDescent="0.2">
      <c r="A152" s="133" t="str">
        <f>Sheet2!A152</f>
        <v xml:space="preserve">    &lt; $5000</v>
      </c>
      <c r="B152" s="95"/>
      <c r="C152" s="96" t="s">
        <v>48</v>
      </c>
      <c r="D152" s="97"/>
      <c r="E152" s="98"/>
      <c r="F152" s="98"/>
      <c r="G152" s="98"/>
      <c r="H152" s="98"/>
      <c r="I152" s="60">
        <f t="shared" si="28"/>
        <v>0</v>
      </c>
      <c r="J152" s="100"/>
      <c r="K152" s="98"/>
      <c r="L152" s="98"/>
      <c r="M152" s="99"/>
      <c r="N152" s="61">
        <f t="shared" si="29"/>
        <v>0</v>
      </c>
      <c r="O152" s="62">
        <f t="shared" si="30"/>
        <v>0</v>
      </c>
      <c r="P152" s="98"/>
      <c r="Q152" s="98"/>
      <c r="R152" s="98"/>
      <c r="S152" s="98"/>
      <c r="T152" s="98">
        <v>100</v>
      </c>
      <c r="U152" s="98"/>
      <c r="V152" s="63">
        <f t="shared" si="31"/>
        <v>100</v>
      </c>
      <c r="W152" s="63">
        <f t="shared" si="32"/>
        <v>100</v>
      </c>
      <c r="Z152">
        <v>1</v>
      </c>
    </row>
    <row r="153" spans="1:26" x14ac:dyDescent="0.2">
      <c r="A153" s="101" t="str">
        <f>Sheet2!A153</f>
        <v>10-225-14-1800-0851-000-0000</v>
      </c>
      <c r="B153" s="102"/>
      <c r="C153" s="103" t="str">
        <f>[1]MSD!C153</f>
        <v>09/10 Bud</v>
      </c>
      <c r="D153" s="104">
        <v>1</v>
      </c>
      <c r="E153" s="105" t="str">
        <f>Sheet2!E153</f>
        <v/>
      </c>
      <c r="F153" s="105" t="str">
        <f>Sheet2!F153</f>
        <v/>
      </c>
      <c r="G153" s="105" t="str">
        <f>Sheet2!G153</f>
        <v/>
      </c>
      <c r="H153" s="105" t="str">
        <f>Sheet2!H153</f>
        <v/>
      </c>
      <c r="I153" s="128">
        <f t="shared" si="28"/>
        <v>0</v>
      </c>
      <c r="J153" s="108" t="str">
        <f>Sheet2!J153</f>
        <v/>
      </c>
      <c r="K153" s="105" t="str">
        <f>Sheet2!K153</f>
        <v/>
      </c>
      <c r="L153" s="105" t="str">
        <f>Sheet2!L153</f>
        <v/>
      </c>
      <c r="M153" s="106" t="str">
        <f>Sheet2!M153</f>
        <v/>
      </c>
      <c r="N153" s="107">
        <f t="shared" si="29"/>
        <v>0</v>
      </c>
      <c r="O153" s="109">
        <f t="shared" si="30"/>
        <v>0</v>
      </c>
      <c r="P153" s="105" t="str">
        <f>Sheet2!P153</f>
        <v/>
      </c>
      <c r="Q153" s="105" t="str">
        <f>Sheet2!Q153</f>
        <v/>
      </c>
      <c r="R153" s="105" t="str">
        <f>Sheet2!R153</f>
        <v/>
      </c>
      <c r="S153" s="105" t="str">
        <f>Sheet2!S153</f>
        <v/>
      </c>
      <c r="T153" s="105" t="str">
        <f>Sheet2!T153</f>
        <v/>
      </c>
      <c r="U153" s="105">
        <f>Sheet2!U153</f>
        <v>3500</v>
      </c>
      <c r="V153" s="110">
        <f t="shared" si="31"/>
        <v>3500</v>
      </c>
      <c r="W153" s="110">
        <f t="shared" si="32"/>
        <v>3500</v>
      </c>
      <c r="Y153">
        <v>1</v>
      </c>
    </row>
    <row r="154" spans="1:26" x14ac:dyDescent="0.2">
      <c r="A154" s="101" t="str">
        <f>Sheet2!A154</f>
        <v xml:space="preserve">    HMS-ATHLETICS-TRAN</v>
      </c>
      <c r="B154" s="102"/>
      <c r="C154" s="103" t="str">
        <f>[1]MSD!C154</f>
        <v>09/10 Act</v>
      </c>
      <c r="D154" s="111" t="e">
        <f>IF(D153&lt;=A$13,INDEX(MgmtRptAccts,HLOOKUP("MRAvcount",MRAmix,VLOOKUP([1]MRpts!$C$4*1000+A$11+(D153)/1000,MgmtRptAccts,2))+2,98),"")</f>
        <v>#NAME?</v>
      </c>
      <c r="E154" s="105" t="str">
        <f>Sheet2!E154</f>
        <v/>
      </c>
      <c r="F154" s="105" t="str">
        <f>Sheet2!F154</f>
        <v/>
      </c>
      <c r="G154" s="105" t="str">
        <f>Sheet2!G154</f>
        <v/>
      </c>
      <c r="H154" s="105" t="str">
        <f>Sheet2!H154</f>
        <v/>
      </c>
      <c r="I154" s="128">
        <f t="shared" si="28"/>
        <v>0</v>
      </c>
      <c r="J154" s="108" t="str">
        <f>Sheet2!J154</f>
        <v/>
      </c>
      <c r="K154" s="105" t="str">
        <f>Sheet2!K154</f>
        <v/>
      </c>
      <c r="L154" s="105" t="str">
        <f>Sheet2!L154</f>
        <v/>
      </c>
      <c r="M154" s="106" t="str">
        <f>Sheet2!M154</f>
        <v/>
      </c>
      <c r="N154" s="107">
        <f t="shared" si="29"/>
        <v>0</v>
      </c>
      <c r="O154" s="109">
        <f t="shared" si="30"/>
        <v>0</v>
      </c>
      <c r="P154" s="105" t="str">
        <f>Sheet2!P154</f>
        <v/>
      </c>
      <c r="Q154" s="105" t="str">
        <f>Sheet2!Q154</f>
        <v/>
      </c>
      <c r="R154" s="105" t="str">
        <f>Sheet2!R154</f>
        <v/>
      </c>
      <c r="S154" s="105" t="str">
        <f>Sheet2!S154</f>
        <v/>
      </c>
      <c r="T154" s="105" t="str">
        <f>Sheet2!T154</f>
        <v/>
      </c>
      <c r="U154" s="105">
        <f>Sheet2!U154</f>
        <v>3500</v>
      </c>
      <c r="V154" s="110">
        <f t="shared" si="31"/>
        <v>3500</v>
      </c>
      <c r="W154" s="110">
        <f t="shared" si="32"/>
        <v>3500</v>
      </c>
    </row>
    <row r="155" spans="1:26" x14ac:dyDescent="0.2">
      <c r="A155" s="133" t="str">
        <f>Sheet2!A155</f>
        <v xml:space="preserve">    SPORTATION</v>
      </c>
      <c r="B155" s="95"/>
      <c r="C155" s="96" t="s">
        <v>48</v>
      </c>
      <c r="D155" s="97"/>
      <c r="E155" s="98"/>
      <c r="F155" s="98"/>
      <c r="G155" s="98"/>
      <c r="H155" s="98"/>
      <c r="I155" s="60">
        <f t="shared" si="28"/>
        <v>0</v>
      </c>
      <c r="J155" s="100"/>
      <c r="K155" s="98"/>
      <c r="L155" s="98"/>
      <c r="M155" s="99"/>
      <c r="N155" s="61">
        <f t="shared" si="29"/>
        <v>0</v>
      </c>
      <c r="O155" s="62">
        <f t="shared" si="30"/>
        <v>0</v>
      </c>
      <c r="P155" s="98"/>
      <c r="Q155" s="98"/>
      <c r="R155" s="98"/>
      <c r="S155" s="98"/>
      <c r="T155" s="98"/>
      <c r="U155" s="98">
        <v>3500</v>
      </c>
      <c r="V155" s="63">
        <f t="shared" si="31"/>
        <v>3500</v>
      </c>
      <c r="W155" s="63">
        <f t="shared" si="32"/>
        <v>3500</v>
      </c>
      <c r="Z155">
        <v>1</v>
      </c>
    </row>
    <row r="156" spans="1:26" x14ac:dyDescent="0.2">
      <c r="A156" s="101" t="str">
        <f>Sheet2!A156</f>
        <v>10-225-21-2120-0610-000-0000</v>
      </c>
      <c r="B156" s="102"/>
      <c r="C156" s="103" t="str">
        <f>[1]MSD!C156</f>
        <v>09/10 Act</v>
      </c>
      <c r="D156" s="104">
        <v>1</v>
      </c>
      <c r="E156" s="105" t="str">
        <f>Sheet2!E156</f>
        <v/>
      </c>
      <c r="F156" s="105" t="str">
        <f>Sheet2!F156</f>
        <v/>
      </c>
      <c r="G156" s="105" t="str">
        <f>Sheet2!G156</f>
        <v/>
      </c>
      <c r="H156" s="105" t="str">
        <f>Sheet2!H156</f>
        <v/>
      </c>
      <c r="I156" s="128">
        <f t="shared" si="28"/>
        <v>0</v>
      </c>
      <c r="J156" s="108" t="str">
        <f>Sheet2!J156</f>
        <v/>
      </c>
      <c r="K156" s="105" t="str">
        <f>Sheet2!K156</f>
        <v/>
      </c>
      <c r="L156" s="105" t="str">
        <f>Sheet2!L156</f>
        <v/>
      </c>
      <c r="M156" s="106" t="str">
        <f>Sheet2!M156</f>
        <v/>
      </c>
      <c r="N156" s="107">
        <f t="shared" si="29"/>
        <v>0</v>
      </c>
      <c r="O156" s="109">
        <f t="shared" si="30"/>
        <v>0</v>
      </c>
      <c r="P156" s="105" t="str">
        <f>Sheet2!P156</f>
        <v/>
      </c>
      <c r="Q156" s="105" t="str">
        <f>Sheet2!Q156</f>
        <v/>
      </c>
      <c r="R156" s="105" t="str">
        <f>Sheet2!R156</f>
        <v/>
      </c>
      <c r="S156" s="105">
        <f>Sheet2!S156</f>
        <v>792.03</v>
      </c>
      <c r="T156" s="105" t="str">
        <f>Sheet2!T156</f>
        <v/>
      </c>
      <c r="U156" s="105" t="str">
        <f>Sheet2!U156</f>
        <v/>
      </c>
      <c r="V156" s="110">
        <f t="shared" si="31"/>
        <v>792.03</v>
      </c>
      <c r="W156" s="110">
        <f t="shared" si="32"/>
        <v>792.03</v>
      </c>
      <c r="Y156">
        <v>1</v>
      </c>
    </row>
    <row r="157" spans="1:26" x14ac:dyDescent="0.2">
      <c r="A157" s="101" t="str">
        <f>Sheet2!A157</f>
        <v xml:space="preserve">    HMS-GUIDANCE-SUPPL</v>
      </c>
      <c r="B157" s="102"/>
      <c r="C157" s="103" t="str">
        <f>[1]MSD!C157</f>
        <v>09/10 Bud</v>
      </c>
      <c r="D157" s="111" t="e">
        <f>IF(D156&lt;=A$13,INDEX(MgmtRptAccts,HLOOKUP("MRAvcount",MRAmix,VLOOKUP([1]MRpts!$C$4*1000+A$11+(D156)/1000,MgmtRptAccts,2))+2,98),"")</f>
        <v>#NAME?</v>
      </c>
      <c r="E157" s="105" t="str">
        <f>Sheet2!E157</f>
        <v/>
      </c>
      <c r="F157" s="105" t="str">
        <f>Sheet2!F157</f>
        <v/>
      </c>
      <c r="G157" s="105" t="str">
        <f>Sheet2!G157</f>
        <v/>
      </c>
      <c r="H157" s="105" t="str">
        <f>Sheet2!H157</f>
        <v/>
      </c>
      <c r="I157" s="128">
        <f t="shared" si="28"/>
        <v>0</v>
      </c>
      <c r="J157" s="108" t="str">
        <f>Sheet2!J157</f>
        <v/>
      </c>
      <c r="K157" s="105" t="str">
        <f>Sheet2!K157</f>
        <v/>
      </c>
      <c r="L157" s="105" t="str">
        <f>Sheet2!L157</f>
        <v/>
      </c>
      <c r="M157" s="106" t="str">
        <f>Sheet2!M157</f>
        <v/>
      </c>
      <c r="N157" s="107">
        <f t="shared" si="29"/>
        <v>0</v>
      </c>
      <c r="O157" s="109">
        <f t="shared" si="30"/>
        <v>0</v>
      </c>
      <c r="P157" s="105" t="str">
        <f>Sheet2!P157</f>
        <v/>
      </c>
      <c r="Q157" s="105" t="str">
        <f>Sheet2!Q157</f>
        <v/>
      </c>
      <c r="R157" s="105" t="str">
        <f>Sheet2!R157</f>
        <v/>
      </c>
      <c r="S157" s="105">
        <f>Sheet2!S157</f>
        <v>1000</v>
      </c>
      <c r="T157" s="105" t="str">
        <f>Sheet2!T157</f>
        <v/>
      </c>
      <c r="U157" s="105" t="str">
        <f>Sheet2!U157</f>
        <v/>
      </c>
      <c r="V157" s="110">
        <f t="shared" si="31"/>
        <v>1000</v>
      </c>
      <c r="W157" s="110">
        <f t="shared" si="32"/>
        <v>1000</v>
      </c>
    </row>
    <row r="158" spans="1:26" x14ac:dyDescent="0.2">
      <c r="A158" s="133" t="str">
        <f>Sheet2!A158</f>
        <v xml:space="preserve">    IES</v>
      </c>
      <c r="B158" s="95"/>
      <c r="C158" s="96" t="s">
        <v>48</v>
      </c>
      <c r="D158" s="97"/>
      <c r="E158" s="98"/>
      <c r="F158" s="98"/>
      <c r="G158" s="98"/>
      <c r="H158" s="98"/>
      <c r="I158" s="60">
        <f t="shared" si="28"/>
        <v>0</v>
      </c>
      <c r="J158" s="100"/>
      <c r="K158" s="98"/>
      <c r="L158" s="98"/>
      <c r="M158" s="99"/>
      <c r="N158" s="61">
        <f t="shared" si="29"/>
        <v>0</v>
      </c>
      <c r="O158" s="62">
        <f t="shared" si="30"/>
        <v>0</v>
      </c>
      <c r="P158" s="98"/>
      <c r="Q158" s="98"/>
      <c r="R158" s="98"/>
      <c r="S158" s="98">
        <v>800</v>
      </c>
      <c r="T158" s="98"/>
      <c r="U158" s="98"/>
      <c r="V158" s="63">
        <f t="shared" si="31"/>
        <v>800</v>
      </c>
      <c r="W158" s="63">
        <f t="shared" si="32"/>
        <v>800</v>
      </c>
      <c r="Z158">
        <v>1</v>
      </c>
    </row>
    <row r="159" spans="1:26" x14ac:dyDescent="0.2">
      <c r="A159" s="101" t="str">
        <f>Sheet2!A159</f>
        <v>10-225-21-2120-0734-000-0000</v>
      </c>
      <c r="B159" s="102"/>
      <c r="C159" s="103" t="str">
        <f>[1]MSD!C159</f>
        <v>09/10 Bud</v>
      </c>
      <c r="D159" s="104">
        <v>1</v>
      </c>
      <c r="E159" s="105" t="str">
        <f>Sheet2!E159</f>
        <v/>
      </c>
      <c r="F159" s="105" t="str">
        <f>Sheet2!F159</f>
        <v/>
      </c>
      <c r="G159" s="105" t="str">
        <f>Sheet2!G159</f>
        <v/>
      </c>
      <c r="H159" s="105" t="str">
        <f>Sheet2!H159</f>
        <v/>
      </c>
      <c r="I159" s="128">
        <f t="shared" si="28"/>
        <v>0</v>
      </c>
      <c r="J159" s="108" t="str">
        <f>Sheet2!J159</f>
        <v/>
      </c>
      <c r="K159" s="105" t="str">
        <f>Sheet2!K159</f>
        <v/>
      </c>
      <c r="L159" s="105" t="str">
        <f>Sheet2!L159</f>
        <v/>
      </c>
      <c r="M159" s="106" t="str">
        <f>Sheet2!M159</f>
        <v/>
      </c>
      <c r="N159" s="107">
        <f t="shared" si="29"/>
        <v>0</v>
      </c>
      <c r="O159" s="109">
        <f t="shared" si="30"/>
        <v>0</v>
      </c>
      <c r="P159" s="105" t="str">
        <f>Sheet2!P159</f>
        <v/>
      </c>
      <c r="Q159" s="105" t="str">
        <f>Sheet2!Q159</f>
        <v/>
      </c>
      <c r="R159" s="105" t="str">
        <f>Sheet2!R159</f>
        <v/>
      </c>
      <c r="S159" s="105" t="str">
        <f>Sheet2!S159</f>
        <v/>
      </c>
      <c r="T159" s="105">
        <f>Sheet2!T159</f>
        <v>158.38999999999999</v>
      </c>
      <c r="U159" s="105" t="str">
        <f>Sheet2!U159</f>
        <v/>
      </c>
      <c r="V159" s="110">
        <f t="shared" si="31"/>
        <v>158.38999999999999</v>
      </c>
      <c r="W159" s="110">
        <f t="shared" si="32"/>
        <v>158.38999999999999</v>
      </c>
      <c r="Y159">
        <v>1</v>
      </c>
    </row>
    <row r="160" spans="1:26" x14ac:dyDescent="0.2">
      <c r="A160" s="101" t="str">
        <f>Sheet2!A160</f>
        <v xml:space="preserve">    HMS-COUNSELOR-TECH</v>
      </c>
      <c r="B160" s="102"/>
      <c r="C160" s="103" t="str">
        <f>[1]MSD!C160</f>
        <v>09/10 Act</v>
      </c>
      <c r="D160" s="111" t="e">
        <f>IF(D159&lt;=A$13,INDEX(MgmtRptAccts,HLOOKUP("MRAvcount",MRAmix,VLOOKUP([1]MRpts!$C$4*1000+A$11+(D159)/1000,MgmtRptAccts,2))+2,98),"")</f>
        <v>#NAME?</v>
      </c>
      <c r="E160" s="105" t="str">
        <f>Sheet2!E160</f>
        <v/>
      </c>
      <c r="F160" s="105" t="str">
        <f>Sheet2!F160</f>
        <v/>
      </c>
      <c r="G160" s="105" t="str">
        <f>Sheet2!G160</f>
        <v/>
      </c>
      <c r="H160" s="105" t="str">
        <f>Sheet2!H160</f>
        <v/>
      </c>
      <c r="I160" s="128">
        <f t="shared" si="28"/>
        <v>0</v>
      </c>
      <c r="J160" s="108" t="str">
        <f>Sheet2!J160</f>
        <v/>
      </c>
      <c r="K160" s="105" t="str">
        <f>Sheet2!K160</f>
        <v/>
      </c>
      <c r="L160" s="105" t="str">
        <f>Sheet2!L160</f>
        <v/>
      </c>
      <c r="M160" s="106" t="str">
        <f>Sheet2!M160</f>
        <v/>
      </c>
      <c r="N160" s="107">
        <f t="shared" si="29"/>
        <v>0</v>
      </c>
      <c r="O160" s="109">
        <f t="shared" si="30"/>
        <v>0</v>
      </c>
      <c r="P160" s="105" t="str">
        <f>Sheet2!P160</f>
        <v/>
      </c>
      <c r="Q160" s="105" t="str">
        <f>Sheet2!Q160</f>
        <v/>
      </c>
      <c r="R160" s="105" t="str">
        <f>Sheet2!R160</f>
        <v/>
      </c>
      <c r="S160" s="105" t="str">
        <f>Sheet2!S160</f>
        <v/>
      </c>
      <c r="T160" s="105">
        <f>Sheet2!T160</f>
        <v>150</v>
      </c>
      <c r="U160" s="105" t="str">
        <f>Sheet2!U160</f>
        <v/>
      </c>
      <c r="V160" s="110">
        <f t="shared" si="31"/>
        <v>150</v>
      </c>
      <c r="W160" s="110">
        <f t="shared" si="32"/>
        <v>150</v>
      </c>
    </row>
    <row r="161" spans="1:26" x14ac:dyDescent="0.2">
      <c r="A161" s="133" t="str">
        <f>Sheet2!A161</f>
        <v xml:space="preserve">    EQUIPMENT</v>
      </c>
      <c r="B161" s="95"/>
      <c r="C161" s="96" t="s">
        <v>48</v>
      </c>
      <c r="D161" s="97"/>
      <c r="E161" s="98"/>
      <c r="F161" s="98"/>
      <c r="G161" s="98"/>
      <c r="H161" s="98"/>
      <c r="I161" s="60">
        <f t="shared" si="28"/>
        <v>0</v>
      </c>
      <c r="J161" s="100"/>
      <c r="K161" s="98"/>
      <c r="L161" s="98"/>
      <c r="M161" s="99"/>
      <c r="N161" s="61">
        <f t="shared" si="29"/>
        <v>0</v>
      </c>
      <c r="O161" s="62">
        <f t="shared" si="30"/>
        <v>0</v>
      </c>
      <c r="P161" s="98"/>
      <c r="Q161" s="98"/>
      <c r="R161" s="98"/>
      <c r="S161" s="98"/>
      <c r="T161" s="98">
        <v>200</v>
      </c>
      <c r="U161" s="98"/>
      <c r="V161" s="63">
        <f t="shared" si="31"/>
        <v>200</v>
      </c>
      <c r="W161" s="63">
        <f t="shared" si="32"/>
        <v>200</v>
      </c>
      <c r="Z161">
        <v>1</v>
      </c>
    </row>
    <row r="162" spans="1:26" x14ac:dyDescent="0.2">
      <c r="A162" s="101" t="str">
        <f>Sheet2!A162</f>
        <v>10-225-21-2190-0610-000-3140</v>
      </c>
      <c r="B162" s="102"/>
      <c r="C162" s="103" t="str">
        <f>[1]MSD!C162</f>
        <v>09/10 Act</v>
      </c>
      <c r="D162" s="104">
        <v>1</v>
      </c>
      <c r="E162" s="105" t="str">
        <f>Sheet2!E162</f>
        <v/>
      </c>
      <c r="F162" s="105" t="str">
        <f>Sheet2!F162</f>
        <v/>
      </c>
      <c r="G162" s="105" t="str">
        <f>Sheet2!G162</f>
        <v/>
      </c>
      <c r="H162" s="105" t="str">
        <f>Sheet2!H162</f>
        <v/>
      </c>
      <c r="I162" s="128">
        <f t="shared" si="28"/>
        <v>0</v>
      </c>
      <c r="J162" s="108" t="str">
        <f>Sheet2!J162</f>
        <v/>
      </c>
      <c r="K162" s="105" t="str">
        <f>Sheet2!K162</f>
        <v/>
      </c>
      <c r="L162" s="105" t="str">
        <f>Sheet2!L162</f>
        <v/>
      </c>
      <c r="M162" s="106" t="str">
        <f>Sheet2!M162</f>
        <v/>
      </c>
      <c r="N162" s="107">
        <f t="shared" si="29"/>
        <v>0</v>
      </c>
      <c r="O162" s="109">
        <f t="shared" si="30"/>
        <v>0</v>
      </c>
      <c r="P162" s="105" t="str">
        <f>Sheet2!P162</f>
        <v/>
      </c>
      <c r="Q162" s="105" t="str">
        <f>Sheet2!Q162</f>
        <v/>
      </c>
      <c r="R162" s="105" t="str">
        <f>Sheet2!R162</f>
        <v/>
      </c>
      <c r="S162" s="105">
        <f>Sheet2!S162</f>
        <v>0</v>
      </c>
      <c r="T162" s="105" t="str">
        <f>Sheet2!T162</f>
        <v/>
      </c>
      <c r="U162" s="105" t="str">
        <f>Sheet2!U162</f>
        <v/>
      </c>
      <c r="V162" s="110">
        <f t="shared" si="31"/>
        <v>0</v>
      </c>
      <c r="W162" s="110">
        <f t="shared" si="32"/>
        <v>0</v>
      </c>
      <c r="Y162">
        <v>1</v>
      </c>
    </row>
    <row r="163" spans="1:26" x14ac:dyDescent="0.2">
      <c r="A163" s="101" t="str">
        <f>Sheet2!A163</f>
        <v xml:space="preserve">    HMS-ESL-SUPPLIES</v>
      </c>
      <c r="B163" s="102"/>
      <c r="C163" s="103" t="str">
        <f>[1]MSD!C163</f>
        <v>09/10 Bud</v>
      </c>
      <c r="D163" s="111" t="e">
        <f>IF(D162&lt;=A$13,INDEX(MgmtRptAccts,HLOOKUP("MRAvcount",MRAmix,VLOOKUP([1]MRpts!$C$4*1000+A$11+(D162)/1000,MgmtRptAccts,2))+2,98),"")</f>
        <v>#NAME?</v>
      </c>
      <c r="E163" s="105" t="str">
        <f>Sheet2!E163</f>
        <v/>
      </c>
      <c r="F163" s="105" t="str">
        <f>Sheet2!F163</f>
        <v/>
      </c>
      <c r="G163" s="105" t="str">
        <f>Sheet2!G163</f>
        <v/>
      </c>
      <c r="H163" s="105" t="str">
        <f>Sheet2!H163</f>
        <v/>
      </c>
      <c r="I163" s="128">
        <f t="shared" si="28"/>
        <v>0</v>
      </c>
      <c r="J163" s="108" t="str">
        <f>Sheet2!J163</f>
        <v/>
      </c>
      <c r="K163" s="105" t="str">
        <f>Sheet2!K163</f>
        <v/>
      </c>
      <c r="L163" s="105" t="str">
        <f>Sheet2!L163</f>
        <v/>
      </c>
      <c r="M163" s="106" t="str">
        <f>Sheet2!M163</f>
        <v/>
      </c>
      <c r="N163" s="107">
        <f t="shared" si="29"/>
        <v>0</v>
      </c>
      <c r="O163" s="109">
        <f t="shared" si="30"/>
        <v>0</v>
      </c>
      <c r="P163" s="105" t="str">
        <f>Sheet2!P163</f>
        <v/>
      </c>
      <c r="Q163" s="105" t="str">
        <f>Sheet2!Q163</f>
        <v/>
      </c>
      <c r="R163" s="105" t="str">
        <f>Sheet2!R163</f>
        <v/>
      </c>
      <c r="S163" s="105">
        <f>Sheet2!S163</f>
        <v>0</v>
      </c>
      <c r="T163" s="105" t="str">
        <f>Sheet2!T163</f>
        <v/>
      </c>
      <c r="U163" s="105" t="str">
        <f>Sheet2!U163</f>
        <v/>
      </c>
      <c r="V163" s="110">
        <f t="shared" si="31"/>
        <v>0</v>
      </c>
      <c r="W163" s="110">
        <f t="shared" si="32"/>
        <v>0</v>
      </c>
    </row>
    <row r="164" spans="1:26" x14ac:dyDescent="0.2">
      <c r="A164" s="133" t="str">
        <f>Sheet2!A164</f>
        <v xml:space="preserve">    </v>
      </c>
      <c r="B164" s="95"/>
      <c r="C164" s="96" t="s">
        <v>48</v>
      </c>
      <c r="D164" s="97"/>
      <c r="E164" s="98"/>
      <c r="F164" s="98"/>
      <c r="G164" s="98"/>
      <c r="H164" s="98"/>
      <c r="I164" s="60">
        <f t="shared" si="28"/>
        <v>0</v>
      </c>
      <c r="J164" s="100"/>
      <c r="K164" s="98"/>
      <c r="L164" s="98"/>
      <c r="M164" s="99"/>
      <c r="N164" s="61">
        <f t="shared" si="29"/>
        <v>0</v>
      </c>
      <c r="O164" s="62">
        <f t="shared" si="30"/>
        <v>0</v>
      </c>
      <c r="P164" s="98"/>
      <c r="Q164" s="98"/>
      <c r="R164" s="98"/>
      <c r="S164" s="98">
        <v>400</v>
      </c>
      <c r="T164" s="98"/>
      <c r="U164" s="98"/>
      <c r="V164" s="63">
        <f t="shared" si="31"/>
        <v>400</v>
      </c>
      <c r="W164" s="63">
        <f t="shared" si="32"/>
        <v>400</v>
      </c>
      <c r="Z164">
        <v>1</v>
      </c>
    </row>
    <row r="165" spans="1:26" x14ac:dyDescent="0.2">
      <c r="A165" s="101" t="str">
        <f>Sheet2!A165</f>
        <v>10-225-22-2213-0581-000-0000</v>
      </c>
      <c r="B165" s="102"/>
      <c r="C165" s="103" t="str">
        <f>[1]MSD!C165</f>
        <v>09/10 Bud</v>
      </c>
      <c r="D165" s="104">
        <v>1</v>
      </c>
      <c r="E165" s="105" t="str">
        <f>Sheet2!E165</f>
        <v/>
      </c>
      <c r="F165" s="105" t="str">
        <f>Sheet2!F165</f>
        <v/>
      </c>
      <c r="G165" s="105" t="str">
        <f>Sheet2!G165</f>
        <v/>
      </c>
      <c r="H165" s="105" t="str">
        <f>Sheet2!H165</f>
        <v/>
      </c>
      <c r="I165" s="128">
        <f t="shared" si="28"/>
        <v>0</v>
      </c>
      <c r="J165" s="108" t="str">
        <f>Sheet2!J165</f>
        <v/>
      </c>
      <c r="K165" s="105" t="str">
        <f>Sheet2!K165</f>
        <v/>
      </c>
      <c r="L165" s="105" t="str">
        <f>Sheet2!L165</f>
        <v/>
      </c>
      <c r="M165" s="106" t="str">
        <f>Sheet2!M165</f>
        <v/>
      </c>
      <c r="N165" s="107">
        <f t="shared" si="29"/>
        <v>0</v>
      </c>
      <c r="O165" s="109">
        <f t="shared" si="30"/>
        <v>0</v>
      </c>
      <c r="P165" s="105" t="str">
        <f>Sheet2!P165</f>
        <v/>
      </c>
      <c r="Q165" s="105" t="str">
        <f>Sheet2!Q165</f>
        <v/>
      </c>
      <c r="R165" s="105">
        <f>Sheet2!R165</f>
        <v>73</v>
      </c>
      <c r="S165" s="105" t="str">
        <f>Sheet2!S165</f>
        <v/>
      </c>
      <c r="T165" s="105" t="str">
        <f>Sheet2!T165</f>
        <v/>
      </c>
      <c r="U165" s="105" t="str">
        <f>Sheet2!U165</f>
        <v/>
      </c>
      <c r="V165" s="110">
        <f t="shared" si="31"/>
        <v>73</v>
      </c>
      <c r="W165" s="110">
        <f t="shared" si="32"/>
        <v>73</v>
      </c>
      <c r="Y165">
        <v>1</v>
      </c>
    </row>
    <row r="166" spans="1:26" x14ac:dyDescent="0.2">
      <c r="A166" s="101" t="str">
        <f>Sheet2!A166</f>
        <v xml:space="preserve">    HMS-STF DEV-TRVL/W</v>
      </c>
      <c r="B166" s="102"/>
      <c r="C166" s="103" t="str">
        <f>[1]MSD!C166</f>
        <v>09/10 Act</v>
      </c>
      <c r="D166" s="111" t="e">
        <f>IF(D165&lt;=A$13,INDEX(MgmtRptAccts,HLOOKUP("MRAvcount",MRAmix,VLOOKUP([1]MRpts!$C$4*1000+A$11+(D165)/1000,MgmtRptAccts,2))+2,98),"")</f>
        <v>#NAME?</v>
      </c>
      <c r="E166" s="105" t="str">
        <f>Sheet2!E166</f>
        <v/>
      </c>
      <c r="F166" s="105" t="str">
        <f>Sheet2!F166</f>
        <v/>
      </c>
      <c r="G166" s="105" t="str">
        <f>Sheet2!G166</f>
        <v/>
      </c>
      <c r="H166" s="105" t="str">
        <f>Sheet2!H166</f>
        <v/>
      </c>
      <c r="I166" s="128">
        <f t="shared" si="28"/>
        <v>0</v>
      </c>
      <c r="J166" s="108" t="str">
        <f>Sheet2!J166</f>
        <v/>
      </c>
      <c r="K166" s="105" t="str">
        <f>Sheet2!K166</f>
        <v/>
      </c>
      <c r="L166" s="105" t="str">
        <f>Sheet2!L166</f>
        <v/>
      </c>
      <c r="M166" s="106" t="str">
        <f>Sheet2!M166</f>
        <v/>
      </c>
      <c r="N166" s="107">
        <f t="shared" si="29"/>
        <v>0</v>
      </c>
      <c r="O166" s="109">
        <f t="shared" si="30"/>
        <v>0</v>
      </c>
      <c r="P166" s="105" t="str">
        <f>Sheet2!P166</f>
        <v/>
      </c>
      <c r="Q166" s="105" t="str">
        <f>Sheet2!Q166</f>
        <v/>
      </c>
      <c r="R166" s="105">
        <f>Sheet2!R166</f>
        <v>500</v>
      </c>
      <c r="S166" s="105" t="str">
        <f>Sheet2!S166</f>
        <v/>
      </c>
      <c r="T166" s="105" t="str">
        <f>Sheet2!T166</f>
        <v/>
      </c>
      <c r="U166" s="105" t="str">
        <f>Sheet2!U166</f>
        <v/>
      </c>
      <c r="V166" s="110">
        <f t="shared" si="31"/>
        <v>500</v>
      </c>
      <c r="W166" s="110">
        <f t="shared" si="32"/>
        <v>500</v>
      </c>
    </row>
    <row r="167" spans="1:26" x14ac:dyDescent="0.2">
      <c r="A167" s="133" t="str">
        <f>Sheet2!A167</f>
        <v xml:space="preserve">    KSHOPS</v>
      </c>
      <c r="B167" s="95"/>
      <c r="C167" s="96" t="s">
        <v>48</v>
      </c>
      <c r="D167" s="97"/>
      <c r="E167" s="98"/>
      <c r="F167" s="98"/>
      <c r="G167" s="98"/>
      <c r="H167" s="98"/>
      <c r="I167" s="60">
        <f t="shared" si="28"/>
        <v>0</v>
      </c>
      <c r="J167" s="100"/>
      <c r="K167" s="98"/>
      <c r="L167" s="98"/>
      <c r="M167" s="99"/>
      <c r="N167" s="61">
        <f t="shared" si="29"/>
        <v>0</v>
      </c>
      <c r="O167" s="62">
        <f t="shared" si="30"/>
        <v>0</v>
      </c>
      <c r="P167" s="98"/>
      <c r="Q167" s="98"/>
      <c r="R167" s="98">
        <v>500</v>
      </c>
      <c r="S167" s="98"/>
      <c r="T167" s="98"/>
      <c r="U167" s="98"/>
      <c r="V167" s="63">
        <f t="shared" si="31"/>
        <v>500</v>
      </c>
      <c r="W167" s="63">
        <f t="shared" si="32"/>
        <v>500</v>
      </c>
      <c r="Z167">
        <v>1</v>
      </c>
    </row>
    <row r="168" spans="1:26" x14ac:dyDescent="0.2">
      <c r="A168" s="101" t="str">
        <f>Sheet2!A168</f>
        <v>10-225-22-2213-0582-000-0000</v>
      </c>
      <c r="B168" s="102"/>
      <c r="C168" s="103" t="str">
        <f>[1]MSD!C168</f>
        <v>09/10 Act</v>
      </c>
      <c r="D168" s="104">
        <v>1</v>
      </c>
      <c r="E168" s="105" t="str">
        <f>Sheet2!E168</f>
        <v/>
      </c>
      <c r="F168" s="105" t="str">
        <f>Sheet2!F168</f>
        <v/>
      </c>
      <c r="G168" s="105" t="str">
        <f>Sheet2!G168</f>
        <v/>
      </c>
      <c r="H168" s="105" t="str">
        <f>Sheet2!H168</f>
        <v/>
      </c>
      <c r="I168" s="128">
        <f t="shared" si="28"/>
        <v>0</v>
      </c>
      <c r="J168" s="108" t="str">
        <f>Sheet2!J168</f>
        <v/>
      </c>
      <c r="K168" s="105" t="str">
        <f>Sheet2!K168</f>
        <v/>
      </c>
      <c r="L168" s="105" t="str">
        <f>Sheet2!L168</f>
        <v/>
      </c>
      <c r="M168" s="106" t="str">
        <f>Sheet2!M168</f>
        <v/>
      </c>
      <c r="N168" s="107">
        <f t="shared" si="29"/>
        <v>0</v>
      </c>
      <c r="O168" s="109">
        <f t="shared" si="30"/>
        <v>0</v>
      </c>
      <c r="P168" s="105" t="str">
        <f>Sheet2!P168</f>
        <v/>
      </c>
      <c r="Q168" s="105" t="str">
        <f>Sheet2!Q168</f>
        <v/>
      </c>
      <c r="R168" s="105">
        <f>Sheet2!R168</f>
        <v>768.03</v>
      </c>
      <c r="S168" s="105" t="str">
        <f>Sheet2!S168</f>
        <v/>
      </c>
      <c r="T168" s="105" t="str">
        <f>Sheet2!T168</f>
        <v/>
      </c>
      <c r="U168" s="105" t="str">
        <f>Sheet2!U168</f>
        <v/>
      </c>
      <c r="V168" s="110">
        <f t="shared" si="31"/>
        <v>768.03</v>
      </c>
      <c r="W168" s="110">
        <f t="shared" si="32"/>
        <v>768.03</v>
      </c>
      <c r="Y168">
        <v>1</v>
      </c>
    </row>
    <row r="169" spans="1:26" x14ac:dyDescent="0.2">
      <c r="A169" s="101" t="str">
        <f>Sheet2!A169</f>
        <v xml:space="preserve">    HMS-INSTR-OUT-STAT</v>
      </c>
      <c r="B169" s="102"/>
      <c r="C169" s="103" t="str">
        <f>[1]MSD!C169</f>
        <v>09/10 Bud</v>
      </c>
      <c r="D169" s="111" t="e">
        <f>IF(D168&lt;=A$13,INDEX(MgmtRptAccts,HLOOKUP("MRAvcount",MRAmix,VLOOKUP([1]MRpts!$C$4*1000+A$11+(D168)/1000,MgmtRptAccts,2))+2,98),"")</f>
        <v>#NAME?</v>
      </c>
      <c r="E169" s="105" t="str">
        <f>Sheet2!E169</f>
        <v/>
      </c>
      <c r="F169" s="105" t="str">
        <f>Sheet2!F169</f>
        <v/>
      </c>
      <c r="G169" s="105" t="str">
        <f>Sheet2!G169</f>
        <v/>
      </c>
      <c r="H169" s="105" t="str">
        <f>Sheet2!H169</f>
        <v/>
      </c>
      <c r="I169" s="128">
        <f t="shared" si="28"/>
        <v>0</v>
      </c>
      <c r="J169" s="108" t="str">
        <f>Sheet2!J169</f>
        <v/>
      </c>
      <c r="K169" s="105" t="str">
        <f>Sheet2!K169</f>
        <v/>
      </c>
      <c r="L169" s="105" t="str">
        <f>Sheet2!L169</f>
        <v/>
      </c>
      <c r="M169" s="106" t="str">
        <f>Sheet2!M169</f>
        <v/>
      </c>
      <c r="N169" s="107">
        <f t="shared" si="29"/>
        <v>0</v>
      </c>
      <c r="O169" s="109">
        <f t="shared" si="30"/>
        <v>0</v>
      </c>
      <c r="P169" s="105" t="str">
        <f>Sheet2!P169</f>
        <v/>
      </c>
      <c r="Q169" s="105" t="str">
        <f>Sheet2!Q169</f>
        <v/>
      </c>
      <c r="R169" s="105">
        <f>Sheet2!R169</f>
        <v>2500</v>
      </c>
      <c r="S169" s="105" t="str">
        <f>Sheet2!S169</f>
        <v/>
      </c>
      <c r="T169" s="105" t="str">
        <f>Sheet2!T169</f>
        <v/>
      </c>
      <c r="U169" s="105" t="str">
        <f>Sheet2!U169</f>
        <v/>
      </c>
      <c r="V169" s="110">
        <f t="shared" si="31"/>
        <v>2500</v>
      </c>
      <c r="W169" s="110">
        <f t="shared" si="32"/>
        <v>2500</v>
      </c>
    </row>
    <row r="170" spans="1:26" x14ac:dyDescent="0.2">
      <c r="A170" s="133" t="str">
        <f>Sheet2!A170</f>
        <v xml:space="preserve">    E TRVL/WKSHOPS</v>
      </c>
      <c r="B170" s="95"/>
      <c r="C170" s="96" t="s">
        <v>48</v>
      </c>
      <c r="D170" s="97"/>
      <c r="E170" s="98"/>
      <c r="F170" s="98"/>
      <c r="G170" s="98"/>
      <c r="H170" s="98"/>
      <c r="I170" s="60">
        <f t="shared" si="28"/>
        <v>0</v>
      </c>
      <c r="J170" s="100"/>
      <c r="K170" s="98"/>
      <c r="L170" s="98"/>
      <c r="M170" s="99"/>
      <c r="N170" s="61">
        <f t="shared" si="29"/>
        <v>0</v>
      </c>
      <c r="O170" s="62">
        <f t="shared" si="30"/>
        <v>0</v>
      </c>
      <c r="P170" s="98"/>
      <c r="Q170" s="98"/>
      <c r="R170" s="98">
        <v>2500</v>
      </c>
      <c r="S170" s="98"/>
      <c r="T170" s="98"/>
      <c r="U170" s="98"/>
      <c r="V170" s="63">
        <f t="shared" si="31"/>
        <v>2500</v>
      </c>
      <c r="W170" s="63">
        <f t="shared" si="32"/>
        <v>2500</v>
      </c>
      <c r="Z170">
        <v>1</v>
      </c>
    </row>
    <row r="171" spans="1:26" x14ac:dyDescent="0.2">
      <c r="A171" s="101" t="str">
        <f>Sheet2!A171</f>
        <v>10-225-22-2222-0610-000-0000</v>
      </c>
      <c r="B171" s="102"/>
      <c r="C171" s="103" t="str">
        <f>[1]MSD!C171</f>
        <v>09/10 Bud</v>
      </c>
      <c r="D171" s="104">
        <v>1</v>
      </c>
      <c r="E171" s="105" t="str">
        <f>Sheet2!E171</f>
        <v/>
      </c>
      <c r="F171" s="105" t="str">
        <f>Sheet2!F171</f>
        <v/>
      </c>
      <c r="G171" s="105" t="str">
        <f>Sheet2!G171</f>
        <v/>
      </c>
      <c r="H171" s="105" t="str">
        <f>Sheet2!H171</f>
        <v/>
      </c>
      <c r="I171" s="128">
        <f t="shared" si="28"/>
        <v>0</v>
      </c>
      <c r="J171" s="108" t="str">
        <f>Sheet2!J171</f>
        <v/>
      </c>
      <c r="K171" s="105" t="str">
        <f>Sheet2!K171</f>
        <v/>
      </c>
      <c r="L171" s="105" t="str">
        <f>Sheet2!L171</f>
        <v/>
      </c>
      <c r="M171" s="106" t="str">
        <f>Sheet2!M171</f>
        <v/>
      </c>
      <c r="N171" s="107">
        <f t="shared" si="29"/>
        <v>0</v>
      </c>
      <c r="O171" s="109">
        <f t="shared" si="30"/>
        <v>0</v>
      </c>
      <c r="P171" s="105" t="str">
        <f>Sheet2!P171</f>
        <v/>
      </c>
      <c r="Q171" s="105" t="str">
        <f>Sheet2!Q171</f>
        <v/>
      </c>
      <c r="R171" s="105" t="str">
        <f>Sheet2!R171</f>
        <v/>
      </c>
      <c r="S171" s="105">
        <f>Sheet2!S171</f>
        <v>0</v>
      </c>
      <c r="T171" s="105" t="str">
        <f>Sheet2!T171</f>
        <v/>
      </c>
      <c r="U171" s="105" t="str">
        <f>Sheet2!U171</f>
        <v/>
      </c>
      <c r="V171" s="110">
        <f t="shared" si="31"/>
        <v>0</v>
      </c>
      <c r="W171" s="110">
        <f t="shared" si="32"/>
        <v>0</v>
      </c>
      <c r="Y171">
        <v>1</v>
      </c>
    </row>
    <row r="172" spans="1:26" x14ac:dyDescent="0.2">
      <c r="A172" s="101" t="str">
        <f>Sheet2!A172</f>
        <v xml:space="preserve">    HMS-LIBR/MEDIA-SUP</v>
      </c>
      <c r="B172" s="102"/>
      <c r="C172" s="103" t="str">
        <f>[1]MSD!C172</f>
        <v>09/10 Act</v>
      </c>
      <c r="D172" s="111" t="e">
        <f>IF(D171&lt;=A$13,INDEX(MgmtRptAccts,HLOOKUP("MRAvcount",MRAmix,VLOOKUP([1]MRpts!$C$4*1000+A$11+(D171)/1000,MgmtRptAccts,2))+2,98),"")</f>
        <v>#NAME?</v>
      </c>
      <c r="E172" s="105" t="str">
        <f>Sheet2!E172</f>
        <v/>
      </c>
      <c r="F172" s="105" t="str">
        <f>Sheet2!F172</f>
        <v/>
      </c>
      <c r="G172" s="105" t="str">
        <f>Sheet2!G172</f>
        <v/>
      </c>
      <c r="H172" s="105" t="str">
        <f>Sheet2!H172</f>
        <v/>
      </c>
      <c r="I172" s="128">
        <f t="shared" si="28"/>
        <v>0</v>
      </c>
      <c r="J172" s="108" t="str">
        <f>Sheet2!J172</f>
        <v/>
      </c>
      <c r="K172" s="105" t="str">
        <f>Sheet2!K172</f>
        <v/>
      </c>
      <c r="L172" s="105" t="str">
        <f>Sheet2!L172</f>
        <v/>
      </c>
      <c r="M172" s="106" t="str">
        <f>Sheet2!M172</f>
        <v/>
      </c>
      <c r="N172" s="107">
        <f t="shared" si="29"/>
        <v>0</v>
      </c>
      <c r="O172" s="109">
        <f t="shared" si="30"/>
        <v>0</v>
      </c>
      <c r="P172" s="105" t="str">
        <f>Sheet2!P172</f>
        <v/>
      </c>
      <c r="Q172" s="105" t="str">
        <f>Sheet2!Q172</f>
        <v/>
      </c>
      <c r="R172" s="105" t="str">
        <f>Sheet2!R172</f>
        <v/>
      </c>
      <c r="S172" s="105">
        <f>Sheet2!S172</f>
        <v>0</v>
      </c>
      <c r="T172" s="105" t="str">
        <f>Sheet2!T172</f>
        <v/>
      </c>
      <c r="U172" s="105" t="str">
        <f>Sheet2!U172</f>
        <v/>
      </c>
      <c r="V172" s="110">
        <f t="shared" si="31"/>
        <v>0</v>
      </c>
      <c r="W172" s="110">
        <f t="shared" si="32"/>
        <v>0</v>
      </c>
    </row>
    <row r="173" spans="1:26" x14ac:dyDescent="0.2">
      <c r="A173" s="133" t="str">
        <f>Sheet2!A173</f>
        <v xml:space="preserve">    PL</v>
      </c>
      <c r="B173" s="95"/>
      <c r="C173" s="96" t="s">
        <v>48</v>
      </c>
      <c r="D173" s="97"/>
      <c r="E173" s="98"/>
      <c r="F173" s="98"/>
      <c r="G173" s="98"/>
      <c r="H173" s="98"/>
      <c r="I173" s="60">
        <f t="shared" si="28"/>
        <v>0</v>
      </c>
      <c r="J173" s="100"/>
      <c r="K173" s="98"/>
      <c r="L173" s="98"/>
      <c r="M173" s="99"/>
      <c r="N173" s="61">
        <f t="shared" si="29"/>
        <v>0</v>
      </c>
      <c r="O173" s="62">
        <f t="shared" si="30"/>
        <v>0</v>
      </c>
      <c r="P173" s="98"/>
      <c r="Q173" s="98"/>
      <c r="R173" s="98"/>
      <c r="S173" s="98">
        <v>0</v>
      </c>
      <c r="T173" s="98"/>
      <c r="U173" s="98"/>
      <c r="V173" s="63">
        <f t="shared" si="31"/>
        <v>0</v>
      </c>
      <c r="W173" s="63">
        <f t="shared" si="32"/>
        <v>0</v>
      </c>
      <c r="Z173">
        <v>1</v>
      </c>
    </row>
    <row r="174" spans="1:26" x14ac:dyDescent="0.2">
      <c r="A174" s="101" t="str">
        <f>Sheet2!A174</f>
        <v>10-225-22-2222-0640-000-0000</v>
      </c>
      <c r="B174" s="102"/>
      <c r="C174" s="103" t="str">
        <f>[1]MSD!C174</f>
        <v>09/10 Act</v>
      </c>
      <c r="D174" s="104">
        <v>1</v>
      </c>
      <c r="E174" s="105" t="str">
        <f>Sheet2!E174</f>
        <v/>
      </c>
      <c r="F174" s="105" t="str">
        <f>Sheet2!F174</f>
        <v/>
      </c>
      <c r="G174" s="105" t="str">
        <f>Sheet2!G174</f>
        <v/>
      </c>
      <c r="H174" s="105" t="str">
        <f>Sheet2!H174</f>
        <v/>
      </c>
      <c r="I174" s="128">
        <f t="shared" si="28"/>
        <v>0</v>
      </c>
      <c r="J174" s="108" t="str">
        <f>Sheet2!J174</f>
        <v/>
      </c>
      <c r="K174" s="105" t="str">
        <f>Sheet2!K174</f>
        <v/>
      </c>
      <c r="L174" s="105" t="str">
        <f>Sheet2!L174</f>
        <v/>
      </c>
      <c r="M174" s="106" t="str">
        <f>Sheet2!M174</f>
        <v/>
      </c>
      <c r="N174" s="107">
        <f t="shared" si="29"/>
        <v>0</v>
      </c>
      <c r="O174" s="109">
        <f t="shared" si="30"/>
        <v>0</v>
      </c>
      <c r="P174" s="105" t="str">
        <f>Sheet2!P174</f>
        <v/>
      </c>
      <c r="Q174" s="105" t="str">
        <f>Sheet2!Q174</f>
        <v/>
      </c>
      <c r="R174" s="105" t="str">
        <f>Sheet2!R174</f>
        <v/>
      </c>
      <c r="S174" s="105">
        <f>Sheet2!S174</f>
        <v>0</v>
      </c>
      <c r="T174" s="105" t="str">
        <f>Sheet2!T174</f>
        <v/>
      </c>
      <c r="U174" s="105" t="str">
        <f>Sheet2!U174</f>
        <v/>
      </c>
      <c r="V174" s="110">
        <f t="shared" si="31"/>
        <v>0</v>
      </c>
      <c r="W174" s="110">
        <f t="shared" si="32"/>
        <v>0</v>
      </c>
      <c r="Y174">
        <v>1</v>
      </c>
    </row>
    <row r="175" spans="1:26" x14ac:dyDescent="0.2">
      <c r="A175" s="101" t="str">
        <f>Sheet2!A175</f>
        <v xml:space="preserve">    HMS-LIBR/MEDIA-BOO</v>
      </c>
      <c r="B175" s="102"/>
      <c r="C175" s="103" t="str">
        <f>[1]MSD!C175</f>
        <v>09/10 Bud</v>
      </c>
      <c r="D175" s="111" t="e">
        <f>IF(D174&lt;=A$13,INDEX(MgmtRptAccts,HLOOKUP("MRAvcount",MRAmix,VLOOKUP([1]MRpts!$C$4*1000+A$11+(D174)/1000,MgmtRptAccts,2))+2,98),"")</f>
        <v>#NAME?</v>
      </c>
      <c r="E175" s="105" t="str">
        <f>Sheet2!E175</f>
        <v/>
      </c>
      <c r="F175" s="105" t="str">
        <f>Sheet2!F175</f>
        <v/>
      </c>
      <c r="G175" s="105" t="str">
        <f>Sheet2!G175</f>
        <v/>
      </c>
      <c r="H175" s="105" t="str">
        <f>Sheet2!H175</f>
        <v/>
      </c>
      <c r="I175" s="128">
        <f t="shared" si="28"/>
        <v>0</v>
      </c>
      <c r="J175" s="108" t="str">
        <f>Sheet2!J175</f>
        <v/>
      </c>
      <c r="K175" s="105" t="str">
        <f>Sheet2!K175</f>
        <v/>
      </c>
      <c r="L175" s="105" t="str">
        <f>Sheet2!L175</f>
        <v/>
      </c>
      <c r="M175" s="106" t="str">
        <f>Sheet2!M175</f>
        <v/>
      </c>
      <c r="N175" s="107">
        <f t="shared" si="29"/>
        <v>0</v>
      </c>
      <c r="O175" s="109">
        <f t="shared" si="30"/>
        <v>0</v>
      </c>
      <c r="P175" s="105" t="str">
        <f>Sheet2!P175</f>
        <v/>
      </c>
      <c r="Q175" s="105" t="str">
        <f>Sheet2!Q175</f>
        <v/>
      </c>
      <c r="R175" s="105" t="str">
        <f>Sheet2!R175</f>
        <v/>
      </c>
      <c r="S175" s="105">
        <f>Sheet2!S175</f>
        <v>0</v>
      </c>
      <c r="T175" s="105" t="str">
        <f>Sheet2!T175</f>
        <v/>
      </c>
      <c r="U175" s="105" t="str">
        <f>Sheet2!U175</f>
        <v/>
      </c>
      <c r="V175" s="110">
        <f t="shared" si="31"/>
        <v>0</v>
      </c>
      <c r="W175" s="110">
        <f t="shared" si="32"/>
        <v>0</v>
      </c>
    </row>
    <row r="176" spans="1:26" x14ac:dyDescent="0.2">
      <c r="A176" s="133" t="str">
        <f>Sheet2!A176</f>
        <v xml:space="preserve">    KS</v>
      </c>
      <c r="B176" s="95"/>
      <c r="C176" s="96" t="s">
        <v>48</v>
      </c>
      <c r="D176" s="97"/>
      <c r="E176" s="98"/>
      <c r="F176" s="98"/>
      <c r="G176" s="98"/>
      <c r="H176" s="98"/>
      <c r="I176" s="60">
        <f t="shared" si="28"/>
        <v>0</v>
      </c>
      <c r="J176" s="100"/>
      <c r="K176" s="98"/>
      <c r="L176" s="98"/>
      <c r="M176" s="99"/>
      <c r="N176" s="61">
        <f t="shared" si="29"/>
        <v>0</v>
      </c>
      <c r="O176" s="62">
        <f t="shared" si="30"/>
        <v>0</v>
      </c>
      <c r="P176" s="98"/>
      <c r="Q176" s="98"/>
      <c r="R176" s="98"/>
      <c r="S176" s="98">
        <v>0</v>
      </c>
      <c r="T176" s="98"/>
      <c r="U176" s="98"/>
      <c r="V176" s="63">
        <f t="shared" si="31"/>
        <v>0</v>
      </c>
      <c r="W176" s="63">
        <f t="shared" si="32"/>
        <v>0</v>
      </c>
      <c r="Z176">
        <v>1</v>
      </c>
    </row>
    <row r="177" spans="1:26" x14ac:dyDescent="0.2">
      <c r="A177" s="101" t="str">
        <f>Sheet2!A177</f>
        <v>10-225-22-2222-0643-000-0000</v>
      </c>
      <c r="B177" s="102"/>
      <c r="C177" s="103" t="str">
        <f>[1]MSD!C177</f>
        <v>09/10 Bud</v>
      </c>
      <c r="D177" s="104">
        <v>1</v>
      </c>
      <c r="E177" s="105" t="str">
        <f>Sheet2!E177</f>
        <v/>
      </c>
      <c r="F177" s="105" t="str">
        <f>Sheet2!F177</f>
        <v/>
      </c>
      <c r="G177" s="105" t="str">
        <f>Sheet2!G177</f>
        <v/>
      </c>
      <c r="H177" s="105" t="str">
        <f>Sheet2!H177</f>
        <v/>
      </c>
      <c r="I177" s="128">
        <f t="shared" si="28"/>
        <v>0</v>
      </c>
      <c r="J177" s="108" t="str">
        <f>Sheet2!J177</f>
        <v/>
      </c>
      <c r="K177" s="105" t="str">
        <f>Sheet2!K177</f>
        <v/>
      </c>
      <c r="L177" s="105" t="str">
        <f>Sheet2!L177</f>
        <v/>
      </c>
      <c r="M177" s="106" t="str">
        <f>Sheet2!M177</f>
        <v/>
      </c>
      <c r="N177" s="107">
        <f t="shared" si="29"/>
        <v>0</v>
      </c>
      <c r="O177" s="109">
        <f t="shared" si="30"/>
        <v>0</v>
      </c>
      <c r="P177" s="105" t="str">
        <f>Sheet2!P177</f>
        <v/>
      </c>
      <c r="Q177" s="105" t="str">
        <f>Sheet2!Q177</f>
        <v/>
      </c>
      <c r="R177" s="105" t="str">
        <f>Sheet2!R177</f>
        <v/>
      </c>
      <c r="S177" s="105">
        <f>Sheet2!S177</f>
        <v>0</v>
      </c>
      <c r="T177" s="105" t="str">
        <f>Sheet2!T177</f>
        <v/>
      </c>
      <c r="U177" s="105" t="str">
        <f>Sheet2!U177</f>
        <v/>
      </c>
      <c r="V177" s="110">
        <f t="shared" si="31"/>
        <v>0</v>
      </c>
      <c r="W177" s="110">
        <f t="shared" si="32"/>
        <v>0</v>
      </c>
      <c r="Y177">
        <v>1</v>
      </c>
    </row>
    <row r="178" spans="1:26" x14ac:dyDescent="0.2">
      <c r="A178" s="101" t="str">
        <f>Sheet2!A178</f>
        <v xml:space="preserve">    HMS-LIBR/MEDIA-PER</v>
      </c>
      <c r="B178" s="102"/>
      <c r="C178" s="103" t="str">
        <f>[1]MSD!C178</f>
        <v>09/10 Act</v>
      </c>
      <c r="D178" s="111" t="e">
        <f>IF(D177&lt;=A$13,INDEX(MgmtRptAccts,HLOOKUP("MRAvcount",MRAmix,VLOOKUP([1]MRpts!$C$4*1000+A$11+(D177)/1000,MgmtRptAccts,2))+2,98),"")</f>
        <v>#NAME?</v>
      </c>
      <c r="E178" s="105" t="str">
        <f>Sheet2!E178</f>
        <v/>
      </c>
      <c r="F178" s="105" t="str">
        <f>Sheet2!F178</f>
        <v/>
      </c>
      <c r="G178" s="105" t="str">
        <f>Sheet2!G178</f>
        <v/>
      </c>
      <c r="H178" s="105" t="str">
        <f>Sheet2!H178</f>
        <v/>
      </c>
      <c r="I178" s="128">
        <f t="shared" si="28"/>
        <v>0</v>
      </c>
      <c r="J178" s="108" t="str">
        <f>Sheet2!J178</f>
        <v/>
      </c>
      <c r="K178" s="105" t="str">
        <f>Sheet2!K178</f>
        <v/>
      </c>
      <c r="L178" s="105" t="str">
        <f>Sheet2!L178</f>
        <v/>
      </c>
      <c r="M178" s="106" t="str">
        <f>Sheet2!M178</f>
        <v/>
      </c>
      <c r="N178" s="107">
        <f t="shared" si="29"/>
        <v>0</v>
      </c>
      <c r="O178" s="109">
        <f t="shared" si="30"/>
        <v>0</v>
      </c>
      <c r="P178" s="105" t="str">
        <f>Sheet2!P178</f>
        <v/>
      </c>
      <c r="Q178" s="105" t="str">
        <f>Sheet2!Q178</f>
        <v/>
      </c>
      <c r="R178" s="105" t="str">
        <f>Sheet2!R178</f>
        <v/>
      </c>
      <c r="S178" s="105">
        <f>Sheet2!S178</f>
        <v>0</v>
      </c>
      <c r="T178" s="105" t="str">
        <f>Sheet2!T178</f>
        <v/>
      </c>
      <c r="U178" s="105" t="str">
        <f>Sheet2!U178</f>
        <v/>
      </c>
      <c r="V178" s="110">
        <f t="shared" si="31"/>
        <v>0</v>
      </c>
      <c r="W178" s="110">
        <f t="shared" si="32"/>
        <v>0</v>
      </c>
    </row>
    <row r="179" spans="1:26" x14ac:dyDescent="0.2">
      <c r="A179" s="133" t="str">
        <f>Sheet2!A179</f>
        <v xml:space="preserve">    IO</v>
      </c>
      <c r="B179" s="95"/>
      <c r="C179" s="96" t="s">
        <v>48</v>
      </c>
      <c r="D179" s="97"/>
      <c r="E179" s="98"/>
      <c r="F179" s="98"/>
      <c r="G179" s="98"/>
      <c r="H179" s="98"/>
      <c r="I179" s="60">
        <f t="shared" si="28"/>
        <v>0</v>
      </c>
      <c r="J179" s="100"/>
      <c r="K179" s="98"/>
      <c r="L179" s="98"/>
      <c r="M179" s="99"/>
      <c r="N179" s="61">
        <f t="shared" si="29"/>
        <v>0</v>
      </c>
      <c r="O179" s="62">
        <f t="shared" si="30"/>
        <v>0</v>
      </c>
      <c r="P179" s="98"/>
      <c r="Q179" s="98"/>
      <c r="R179" s="98"/>
      <c r="S179" s="98">
        <v>0</v>
      </c>
      <c r="T179" s="98"/>
      <c r="U179" s="98"/>
      <c r="V179" s="63">
        <f t="shared" si="31"/>
        <v>0</v>
      </c>
      <c r="W179" s="63">
        <f t="shared" si="32"/>
        <v>0</v>
      </c>
      <c r="Z179">
        <v>1</v>
      </c>
    </row>
    <row r="180" spans="1:26" x14ac:dyDescent="0.2">
      <c r="A180" s="101" t="str">
        <f>Sheet2!A180</f>
        <v>10-225-22-2222-0735-000-0000</v>
      </c>
      <c r="B180" s="102"/>
      <c r="C180" s="103" t="str">
        <f>[1]MSD!C180</f>
        <v>09/10 Act</v>
      </c>
      <c r="D180" s="104">
        <v>1</v>
      </c>
      <c r="E180" s="105" t="str">
        <f>Sheet2!E180</f>
        <v/>
      </c>
      <c r="F180" s="105" t="str">
        <f>Sheet2!F180</f>
        <v/>
      </c>
      <c r="G180" s="105" t="str">
        <f>Sheet2!G180</f>
        <v/>
      </c>
      <c r="H180" s="105" t="str">
        <f>Sheet2!H180</f>
        <v/>
      </c>
      <c r="I180" s="128">
        <f t="shared" si="28"/>
        <v>0</v>
      </c>
      <c r="J180" s="108" t="str">
        <f>Sheet2!J180</f>
        <v/>
      </c>
      <c r="K180" s="105" t="str">
        <f>Sheet2!K180</f>
        <v/>
      </c>
      <c r="L180" s="105" t="str">
        <f>Sheet2!L180</f>
        <v/>
      </c>
      <c r="M180" s="106" t="str">
        <f>Sheet2!M180</f>
        <v/>
      </c>
      <c r="N180" s="107">
        <f t="shared" si="29"/>
        <v>0</v>
      </c>
      <c r="O180" s="109">
        <f t="shared" si="30"/>
        <v>0</v>
      </c>
      <c r="P180" s="105" t="str">
        <f>Sheet2!P180</f>
        <v/>
      </c>
      <c r="Q180" s="105" t="str">
        <f>Sheet2!Q180</f>
        <v/>
      </c>
      <c r="R180" s="105" t="str">
        <f>Sheet2!R180</f>
        <v/>
      </c>
      <c r="S180" s="105" t="str">
        <f>Sheet2!S180</f>
        <v/>
      </c>
      <c r="T180" s="105">
        <f>Sheet2!T180</f>
        <v>0</v>
      </c>
      <c r="U180" s="105" t="str">
        <f>Sheet2!U180</f>
        <v/>
      </c>
      <c r="V180" s="110">
        <f t="shared" si="31"/>
        <v>0</v>
      </c>
      <c r="W180" s="110">
        <f t="shared" si="32"/>
        <v>0</v>
      </c>
      <c r="Y180">
        <v>1</v>
      </c>
    </row>
    <row r="181" spans="1:26" x14ac:dyDescent="0.2">
      <c r="A181" s="101" t="str">
        <f>Sheet2!A181</f>
        <v xml:space="preserve">    HMS-LIBR/MED-EQUIP</v>
      </c>
      <c r="B181" s="102"/>
      <c r="C181" s="103" t="str">
        <f>[1]MSD!C181</f>
        <v>09/10 Bud</v>
      </c>
      <c r="D181" s="111" t="e">
        <f>IF(D180&lt;=A$13,INDEX(MgmtRptAccts,HLOOKUP("MRAvcount",MRAmix,VLOOKUP([1]MRpts!$C$4*1000+A$11+(D180)/1000,MgmtRptAccts,2))+2,98),"")</f>
        <v>#NAME?</v>
      </c>
      <c r="E181" s="105" t="str">
        <f>Sheet2!E181</f>
        <v/>
      </c>
      <c r="F181" s="105" t="str">
        <f>Sheet2!F181</f>
        <v/>
      </c>
      <c r="G181" s="105" t="str">
        <f>Sheet2!G181</f>
        <v/>
      </c>
      <c r="H181" s="105" t="str">
        <f>Sheet2!H181</f>
        <v/>
      </c>
      <c r="I181" s="128">
        <f t="shared" si="28"/>
        <v>0</v>
      </c>
      <c r="J181" s="108" t="str">
        <f>Sheet2!J181</f>
        <v/>
      </c>
      <c r="K181" s="105" t="str">
        <f>Sheet2!K181</f>
        <v/>
      </c>
      <c r="L181" s="105" t="str">
        <f>Sheet2!L181</f>
        <v/>
      </c>
      <c r="M181" s="106" t="str">
        <f>Sheet2!M181</f>
        <v/>
      </c>
      <c r="N181" s="107">
        <f t="shared" si="29"/>
        <v>0</v>
      </c>
      <c r="O181" s="109">
        <f t="shared" si="30"/>
        <v>0</v>
      </c>
      <c r="P181" s="105" t="str">
        <f>Sheet2!P181</f>
        <v/>
      </c>
      <c r="Q181" s="105" t="str">
        <f>Sheet2!Q181</f>
        <v/>
      </c>
      <c r="R181" s="105" t="str">
        <f>Sheet2!R181</f>
        <v/>
      </c>
      <c r="S181" s="105" t="str">
        <f>Sheet2!S181</f>
        <v/>
      </c>
      <c r="T181" s="105">
        <f>Sheet2!T181</f>
        <v>0</v>
      </c>
      <c r="U181" s="105" t="str">
        <f>Sheet2!U181</f>
        <v/>
      </c>
      <c r="V181" s="110">
        <f t="shared" si="31"/>
        <v>0</v>
      </c>
      <c r="W181" s="110">
        <f t="shared" si="32"/>
        <v>0</v>
      </c>
    </row>
    <row r="182" spans="1:26" x14ac:dyDescent="0.2">
      <c r="A182" s="133" t="str">
        <f>Sheet2!A182</f>
        <v xml:space="preserve">    &lt;</v>
      </c>
      <c r="B182" s="95"/>
      <c r="C182" s="96" t="s">
        <v>48</v>
      </c>
      <c r="D182" s="97"/>
      <c r="E182" s="98"/>
      <c r="F182" s="98"/>
      <c r="G182" s="98"/>
      <c r="H182" s="98"/>
      <c r="I182" s="60">
        <f t="shared" si="28"/>
        <v>0</v>
      </c>
      <c r="J182" s="100"/>
      <c r="K182" s="98"/>
      <c r="L182" s="98"/>
      <c r="M182" s="99"/>
      <c r="N182" s="61">
        <f t="shared" si="29"/>
        <v>0</v>
      </c>
      <c r="O182" s="62">
        <f t="shared" si="30"/>
        <v>0</v>
      </c>
      <c r="P182" s="98"/>
      <c r="Q182" s="98"/>
      <c r="R182" s="98"/>
      <c r="S182" s="98"/>
      <c r="T182" s="98">
        <v>0</v>
      </c>
      <c r="U182" s="98"/>
      <c r="V182" s="63">
        <f t="shared" si="31"/>
        <v>0</v>
      </c>
      <c r="W182" s="63">
        <f t="shared" si="32"/>
        <v>0</v>
      </c>
      <c r="Z182">
        <v>1</v>
      </c>
    </row>
    <row r="183" spans="1:26" x14ac:dyDescent="0.2">
      <c r="A183" s="101" t="str">
        <f>Sheet2!A183</f>
        <v>10-225-24-2410-0120-506-0000</v>
      </c>
      <c r="B183" s="102"/>
      <c r="C183" s="103" t="str">
        <f>[1]MSD!C183</f>
        <v>09/10 Bud</v>
      </c>
      <c r="D183" s="104">
        <v>1</v>
      </c>
      <c r="E183" s="105" t="str">
        <f>Sheet2!E183</f>
        <v/>
      </c>
      <c r="F183" s="105">
        <f>Sheet2!F183</f>
        <v>309.19</v>
      </c>
      <c r="G183" s="105" t="str">
        <f>Sheet2!G183</f>
        <v/>
      </c>
      <c r="H183" s="105" t="str">
        <f>Sheet2!H183</f>
        <v/>
      </c>
      <c r="I183" s="128">
        <f t="shared" si="28"/>
        <v>309.19</v>
      </c>
      <c r="J183" s="108" t="str">
        <f>Sheet2!J183</f>
        <v/>
      </c>
      <c r="K183" s="105" t="str">
        <f>Sheet2!K183</f>
        <v/>
      </c>
      <c r="L183" s="105" t="str">
        <f>Sheet2!L183</f>
        <v/>
      </c>
      <c r="M183" s="106" t="str">
        <f>Sheet2!M183</f>
        <v/>
      </c>
      <c r="N183" s="107">
        <f t="shared" si="29"/>
        <v>0</v>
      </c>
      <c r="O183" s="109">
        <f t="shared" si="30"/>
        <v>309.19</v>
      </c>
      <c r="P183" s="105" t="str">
        <f>Sheet2!P183</f>
        <v/>
      </c>
      <c r="Q183" s="105" t="str">
        <f>Sheet2!Q183</f>
        <v/>
      </c>
      <c r="R183" s="105" t="str">
        <f>Sheet2!R183</f>
        <v/>
      </c>
      <c r="S183" s="105" t="str">
        <f>Sheet2!S183</f>
        <v/>
      </c>
      <c r="T183" s="105" t="str">
        <f>Sheet2!T183</f>
        <v/>
      </c>
      <c r="U183" s="105" t="str">
        <f>Sheet2!U183</f>
        <v/>
      </c>
      <c r="V183" s="110">
        <f t="shared" si="31"/>
        <v>0</v>
      </c>
      <c r="W183" s="110">
        <f t="shared" si="32"/>
        <v>309.19</v>
      </c>
      <c r="Y183">
        <v>1</v>
      </c>
    </row>
    <row r="184" spans="1:26" x14ac:dyDescent="0.2">
      <c r="A184" s="101" t="str">
        <f>Sheet2!A184</f>
        <v xml:space="preserve">    HMS-SECRETARY SUB-</v>
      </c>
      <c r="B184" s="102"/>
      <c r="C184" s="103" t="str">
        <f>[1]MSD!C184</f>
        <v>09/10 Act</v>
      </c>
      <c r="D184" s="111" t="e">
        <f>IF(D183&lt;=A$13,INDEX(MgmtRptAccts,HLOOKUP("MRAvcount",MRAmix,VLOOKUP([1]MRpts!$C$4*1000+A$11+(D183)/1000,MgmtRptAccts,2))+2,98),"")</f>
        <v>#NAME?</v>
      </c>
      <c r="E184" s="105" t="str">
        <f>Sheet2!E184</f>
        <v/>
      </c>
      <c r="F184" s="105">
        <f>Sheet2!F184</f>
        <v>202</v>
      </c>
      <c r="G184" s="105" t="str">
        <f>Sheet2!G184</f>
        <v/>
      </c>
      <c r="H184" s="105" t="str">
        <f>Sheet2!H184</f>
        <v/>
      </c>
      <c r="I184" s="128">
        <f t="shared" si="28"/>
        <v>202</v>
      </c>
      <c r="J184" s="108" t="str">
        <f>Sheet2!J184</f>
        <v/>
      </c>
      <c r="K184" s="105" t="str">
        <f>Sheet2!K184</f>
        <v/>
      </c>
      <c r="L184" s="105" t="str">
        <f>Sheet2!L184</f>
        <v/>
      </c>
      <c r="M184" s="106" t="str">
        <f>Sheet2!M184</f>
        <v/>
      </c>
      <c r="N184" s="107">
        <f t="shared" si="29"/>
        <v>0</v>
      </c>
      <c r="O184" s="109">
        <f t="shared" si="30"/>
        <v>202</v>
      </c>
      <c r="P184" s="105" t="str">
        <f>Sheet2!P184</f>
        <v/>
      </c>
      <c r="Q184" s="105" t="str">
        <f>Sheet2!Q184</f>
        <v/>
      </c>
      <c r="R184" s="105" t="str">
        <f>Sheet2!R184</f>
        <v/>
      </c>
      <c r="S184" s="105" t="str">
        <f>Sheet2!S184</f>
        <v/>
      </c>
      <c r="T184" s="105" t="str">
        <f>Sheet2!T184</f>
        <v/>
      </c>
      <c r="U184" s="105" t="str">
        <f>Sheet2!U184</f>
        <v/>
      </c>
      <c r="V184" s="110">
        <f t="shared" si="31"/>
        <v>0</v>
      </c>
      <c r="W184" s="110">
        <f t="shared" si="32"/>
        <v>202</v>
      </c>
    </row>
    <row r="185" spans="1:26" x14ac:dyDescent="0.2">
      <c r="A185" s="133" t="str">
        <f>Sheet2!A185</f>
        <v xml:space="preserve">    SALARY</v>
      </c>
      <c r="B185" s="95"/>
      <c r="C185" s="96" t="s">
        <v>48</v>
      </c>
      <c r="D185" s="97"/>
      <c r="E185" s="98"/>
      <c r="F185" s="98">
        <v>500</v>
      </c>
      <c r="G185" s="98"/>
      <c r="H185" s="98"/>
      <c r="I185" s="60">
        <f t="shared" si="28"/>
        <v>500</v>
      </c>
      <c r="J185" s="100"/>
      <c r="K185" s="98"/>
      <c r="L185" s="98"/>
      <c r="M185" s="99"/>
      <c r="N185" s="61">
        <f t="shared" si="29"/>
        <v>0</v>
      </c>
      <c r="O185" s="62">
        <f t="shared" si="30"/>
        <v>500</v>
      </c>
      <c r="P185" s="98"/>
      <c r="Q185" s="98"/>
      <c r="R185" s="98"/>
      <c r="S185" s="98"/>
      <c r="T185" s="98"/>
      <c r="U185" s="98"/>
      <c r="V185" s="63">
        <f t="shared" si="31"/>
        <v>0</v>
      </c>
      <c r="W185" s="63">
        <f t="shared" si="32"/>
        <v>500</v>
      </c>
      <c r="Z185">
        <v>1</v>
      </c>
    </row>
    <row r="186" spans="1:26" x14ac:dyDescent="0.2">
      <c r="A186" s="101" t="str">
        <f>Sheet2!A186</f>
        <v>10-225-24-2410-0532-000-0000</v>
      </c>
      <c r="B186" s="102"/>
      <c r="C186" s="103" t="str">
        <f>[1]MSD!C186</f>
        <v>09/10 Act</v>
      </c>
      <c r="D186" s="104">
        <v>1</v>
      </c>
      <c r="E186" s="105" t="str">
        <f>Sheet2!E186</f>
        <v/>
      </c>
      <c r="F186" s="105" t="str">
        <f>Sheet2!F186</f>
        <v/>
      </c>
      <c r="G186" s="105" t="str">
        <f>Sheet2!G186</f>
        <v/>
      </c>
      <c r="H186" s="105" t="str">
        <f>Sheet2!H186</f>
        <v/>
      </c>
      <c r="I186" s="128">
        <f t="shared" si="28"/>
        <v>0</v>
      </c>
      <c r="J186" s="108" t="str">
        <f>Sheet2!J186</f>
        <v/>
      </c>
      <c r="K186" s="105" t="str">
        <f>Sheet2!K186</f>
        <v/>
      </c>
      <c r="L186" s="105" t="str">
        <f>Sheet2!L186</f>
        <v/>
      </c>
      <c r="M186" s="106" t="str">
        <f>Sheet2!M186</f>
        <v/>
      </c>
      <c r="N186" s="107">
        <f t="shared" si="29"/>
        <v>0</v>
      </c>
      <c r="O186" s="109">
        <f t="shared" si="30"/>
        <v>0</v>
      </c>
      <c r="P186" s="105" t="str">
        <f>Sheet2!P186</f>
        <v/>
      </c>
      <c r="Q186" s="105" t="str">
        <f>Sheet2!Q186</f>
        <v/>
      </c>
      <c r="R186" s="105">
        <f>Sheet2!R186</f>
        <v>0</v>
      </c>
      <c r="S186" s="105" t="str">
        <f>Sheet2!S186</f>
        <v/>
      </c>
      <c r="T186" s="105" t="str">
        <f>Sheet2!T186</f>
        <v/>
      </c>
      <c r="U186" s="105" t="str">
        <f>Sheet2!U186</f>
        <v/>
      </c>
      <c r="V186" s="110">
        <f t="shared" si="31"/>
        <v>0</v>
      </c>
      <c r="W186" s="110">
        <f t="shared" si="32"/>
        <v>0</v>
      </c>
      <c r="Y186">
        <v>1</v>
      </c>
    </row>
    <row r="187" spans="1:26" x14ac:dyDescent="0.2">
      <c r="A187" s="101" t="str">
        <f>Sheet2!A187</f>
        <v xml:space="preserve">    HMS-ADMIN-POSTAGE </v>
      </c>
      <c r="B187" s="102"/>
      <c r="C187" s="103" t="str">
        <f>[1]MSD!C187</f>
        <v>09/10 Bud</v>
      </c>
      <c r="D187" s="111" t="e">
        <f>IF(D186&lt;=A$13,INDEX(MgmtRptAccts,HLOOKUP("MRAvcount",MRAmix,VLOOKUP([1]MRpts!$C$4*1000+A$11+(D186)/1000,MgmtRptAccts,2))+2,98),"")</f>
        <v>#NAME?</v>
      </c>
      <c r="E187" s="105" t="str">
        <f>Sheet2!E187</f>
        <v/>
      </c>
      <c r="F187" s="105" t="str">
        <f>Sheet2!F187</f>
        <v/>
      </c>
      <c r="G187" s="105" t="str">
        <f>Sheet2!G187</f>
        <v/>
      </c>
      <c r="H187" s="105" t="str">
        <f>Sheet2!H187</f>
        <v/>
      </c>
      <c r="I187" s="128">
        <f t="shared" si="28"/>
        <v>0</v>
      </c>
      <c r="J187" s="108" t="str">
        <f>Sheet2!J187</f>
        <v/>
      </c>
      <c r="K187" s="105" t="str">
        <f>Sheet2!K187</f>
        <v/>
      </c>
      <c r="L187" s="105" t="str">
        <f>Sheet2!L187</f>
        <v/>
      </c>
      <c r="M187" s="106" t="str">
        <f>Sheet2!M187</f>
        <v/>
      </c>
      <c r="N187" s="107">
        <f t="shared" si="29"/>
        <v>0</v>
      </c>
      <c r="O187" s="109">
        <f t="shared" si="30"/>
        <v>0</v>
      </c>
      <c r="P187" s="105" t="str">
        <f>Sheet2!P187</f>
        <v/>
      </c>
      <c r="Q187" s="105" t="str">
        <f>Sheet2!Q187</f>
        <v/>
      </c>
      <c r="R187" s="105">
        <f>Sheet2!R187</f>
        <v>450</v>
      </c>
      <c r="S187" s="105" t="str">
        <f>Sheet2!S187</f>
        <v/>
      </c>
      <c r="T187" s="105" t="str">
        <f>Sheet2!T187</f>
        <v/>
      </c>
      <c r="U187" s="105" t="str">
        <f>Sheet2!U187</f>
        <v/>
      </c>
      <c r="V187" s="110">
        <f t="shared" si="31"/>
        <v>450</v>
      </c>
      <c r="W187" s="110">
        <f t="shared" si="32"/>
        <v>450</v>
      </c>
    </row>
    <row r="188" spans="1:26" x14ac:dyDescent="0.2">
      <c r="A188" s="133" t="str">
        <f>Sheet2!A188</f>
        <v xml:space="preserve">    MACH RENTAL</v>
      </c>
      <c r="B188" s="95"/>
      <c r="C188" s="96" t="s">
        <v>48</v>
      </c>
      <c r="D188" s="97"/>
      <c r="E188" s="98"/>
      <c r="F188" s="98"/>
      <c r="G188" s="98"/>
      <c r="H188" s="98"/>
      <c r="I188" s="60">
        <f t="shared" si="28"/>
        <v>0</v>
      </c>
      <c r="J188" s="100"/>
      <c r="K188" s="98"/>
      <c r="L188" s="98"/>
      <c r="M188" s="99"/>
      <c r="N188" s="61">
        <f t="shared" si="29"/>
        <v>0</v>
      </c>
      <c r="O188" s="62">
        <f t="shared" si="30"/>
        <v>0</v>
      </c>
      <c r="P188" s="98"/>
      <c r="Q188" s="98"/>
      <c r="R188" s="98">
        <v>0</v>
      </c>
      <c r="S188" s="98"/>
      <c r="T188" s="98"/>
      <c r="U188" s="98"/>
      <c r="V188" s="63">
        <f t="shared" si="31"/>
        <v>0</v>
      </c>
      <c r="W188" s="63">
        <f t="shared" si="32"/>
        <v>0</v>
      </c>
      <c r="Z188">
        <v>1</v>
      </c>
    </row>
    <row r="189" spans="1:26" x14ac:dyDescent="0.2">
      <c r="A189" s="101" t="str">
        <f>Sheet2!A189</f>
        <v>10-225-24-2410-0550-000-0000</v>
      </c>
      <c r="B189" s="102"/>
      <c r="C189" s="103" t="str">
        <f>[1]MSD!C189</f>
        <v>09/10 Bud</v>
      </c>
      <c r="D189" s="104">
        <v>1</v>
      </c>
      <c r="E189" s="105" t="str">
        <f>Sheet2!E189</f>
        <v/>
      </c>
      <c r="F189" s="105" t="str">
        <f>Sheet2!F189</f>
        <v/>
      </c>
      <c r="G189" s="105" t="str">
        <f>Sheet2!G189</f>
        <v/>
      </c>
      <c r="H189" s="105" t="str">
        <f>Sheet2!H189</f>
        <v/>
      </c>
      <c r="I189" s="128">
        <f t="shared" si="28"/>
        <v>0</v>
      </c>
      <c r="J189" s="108" t="str">
        <f>Sheet2!J189</f>
        <v/>
      </c>
      <c r="K189" s="105" t="str">
        <f>Sheet2!K189</f>
        <v/>
      </c>
      <c r="L189" s="105" t="str">
        <f>Sheet2!L189</f>
        <v/>
      </c>
      <c r="M189" s="106" t="str">
        <f>Sheet2!M189</f>
        <v/>
      </c>
      <c r="N189" s="107">
        <f t="shared" si="29"/>
        <v>0</v>
      </c>
      <c r="O189" s="109">
        <f t="shared" si="30"/>
        <v>0</v>
      </c>
      <c r="P189" s="105" t="str">
        <f>Sheet2!P189</f>
        <v/>
      </c>
      <c r="Q189" s="105" t="str">
        <f>Sheet2!Q189</f>
        <v/>
      </c>
      <c r="R189" s="105">
        <f>Sheet2!R189</f>
        <v>658.38</v>
      </c>
      <c r="S189" s="105" t="str">
        <f>Sheet2!S189</f>
        <v/>
      </c>
      <c r="T189" s="105" t="str">
        <f>Sheet2!T189</f>
        <v/>
      </c>
      <c r="U189" s="105" t="str">
        <f>Sheet2!U189</f>
        <v/>
      </c>
      <c r="V189" s="110">
        <f t="shared" si="31"/>
        <v>658.38</v>
      </c>
      <c r="W189" s="110">
        <f t="shared" si="32"/>
        <v>658.38</v>
      </c>
      <c r="Y189">
        <v>1</v>
      </c>
    </row>
    <row r="190" spans="1:26" x14ac:dyDescent="0.2">
      <c r="A190" s="101" t="str">
        <f>Sheet2!A190</f>
        <v xml:space="preserve">    HMS-ADMIN-PRINTING</v>
      </c>
      <c r="B190" s="102"/>
      <c r="C190" s="103" t="str">
        <f>[1]MSD!C190</f>
        <v>09/10 Act</v>
      </c>
      <c r="D190" s="111" t="e">
        <f>IF(D189&lt;=A$13,INDEX(MgmtRptAccts,HLOOKUP("MRAvcount",MRAmix,VLOOKUP([1]MRpts!$C$4*1000+A$11+(D189)/1000,MgmtRptAccts,2))+2,98),"")</f>
        <v>#NAME?</v>
      </c>
      <c r="E190" s="105" t="str">
        <f>Sheet2!E190</f>
        <v/>
      </c>
      <c r="F190" s="105" t="str">
        <f>Sheet2!F190</f>
        <v/>
      </c>
      <c r="G190" s="105" t="str">
        <f>Sheet2!G190</f>
        <v/>
      </c>
      <c r="H190" s="105" t="str">
        <f>Sheet2!H190</f>
        <v/>
      </c>
      <c r="I190" s="128">
        <f t="shared" si="28"/>
        <v>0</v>
      </c>
      <c r="J190" s="108" t="str">
        <f>Sheet2!J190</f>
        <v/>
      </c>
      <c r="K190" s="105" t="str">
        <f>Sheet2!K190</f>
        <v/>
      </c>
      <c r="L190" s="105" t="str">
        <f>Sheet2!L190</f>
        <v/>
      </c>
      <c r="M190" s="106" t="str">
        <f>Sheet2!M190</f>
        <v/>
      </c>
      <c r="N190" s="107">
        <f t="shared" si="29"/>
        <v>0</v>
      </c>
      <c r="O190" s="109">
        <f t="shared" si="30"/>
        <v>0</v>
      </c>
      <c r="P190" s="105" t="str">
        <f>Sheet2!P190</f>
        <v/>
      </c>
      <c r="Q190" s="105" t="str">
        <f>Sheet2!Q190</f>
        <v/>
      </c>
      <c r="R190" s="105">
        <f>Sheet2!R190</f>
        <v>1000</v>
      </c>
      <c r="S190" s="105" t="str">
        <f>Sheet2!S190</f>
        <v/>
      </c>
      <c r="T190" s="105" t="str">
        <f>Sheet2!T190</f>
        <v/>
      </c>
      <c r="U190" s="105" t="str">
        <f>Sheet2!U190</f>
        <v/>
      </c>
      <c r="V190" s="110">
        <f t="shared" si="31"/>
        <v>1000</v>
      </c>
      <c r="W190" s="110">
        <f t="shared" si="32"/>
        <v>1000</v>
      </c>
    </row>
    <row r="191" spans="1:26" x14ac:dyDescent="0.2">
      <c r="A191" s="133" t="str">
        <f>Sheet2!A191</f>
        <v xml:space="preserve">    </v>
      </c>
      <c r="B191" s="95"/>
      <c r="C191" s="96" t="s">
        <v>48</v>
      </c>
      <c r="D191" s="97"/>
      <c r="E191" s="98"/>
      <c r="F191" s="98"/>
      <c r="G191" s="98"/>
      <c r="H191" s="98"/>
      <c r="I191" s="60">
        <f t="shared" si="28"/>
        <v>0</v>
      </c>
      <c r="J191" s="100"/>
      <c r="K191" s="98"/>
      <c r="L191" s="98"/>
      <c r="M191" s="99"/>
      <c r="N191" s="61">
        <f t="shared" si="29"/>
        <v>0</v>
      </c>
      <c r="O191" s="62">
        <f t="shared" si="30"/>
        <v>0</v>
      </c>
      <c r="P191" s="98"/>
      <c r="Q191" s="98"/>
      <c r="R191" s="98">
        <v>1000</v>
      </c>
      <c r="S191" s="98"/>
      <c r="T191" s="98"/>
      <c r="U191" s="98"/>
      <c r="V191" s="63">
        <f t="shared" si="31"/>
        <v>1000</v>
      </c>
      <c r="W191" s="63">
        <f t="shared" si="32"/>
        <v>1000</v>
      </c>
      <c r="Z191">
        <v>1</v>
      </c>
    </row>
    <row r="192" spans="1:26" x14ac:dyDescent="0.2">
      <c r="A192" s="101" t="str">
        <f>Sheet2!A192</f>
        <v>10-225-24-2410-0581-000-0000</v>
      </c>
      <c r="B192" s="102"/>
      <c r="C192" s="103" t="str">
        <f>[1]MSD!C192</f>
        <v>09/10 Act</v>
      </c>
      <c r="D192" s="104">
        <v>1</v>
      </c>
      <c r="E192" s="105" t="str">
        <f>Sheet2!E192</f>
        <v/>
      </c>
      <c r="F192" s="105" t="str">
        <f>Sheet2!F192</f>
        <v/>
      </c>
      <c r="G192" s="105" t="str">
        <f>Sheet2!G192</f>
        <v/>
      </c>
      <c r="H192" s="105" t="str">
        <f>Sheet2!H192</f>
        <v/>
      </c>
      <c r="I192" s="128">
        <f t="shared" si="28"/>
        <v>0</v>
      </c>
      <c r="J192" s="108" t="str">
        <f>Sheet2!J192</f>
        <v/>
      </c>
      <c r="K192" s="105" t="str">
        <f>Sheet2!K192</f>
        <v/>
      </c>
      <c r="L192" s="105" t="str">
        <f>Sheet2!L192</f>
        <v/>
      </c>
      <c r="M192" s="106" t="str">
        <f>Sheet2!M192</f>
        <v/>
      </c>
      <c r="N192" s="107">
        <f t="shared" si="29"/>
        <v>0</v>
      </c>
      <c r="O192" s="109">
        <f t="shared" si="30"/>
        <v>0</v>
      </c>
      <c r="P192" s="105" t="str">
        <f>Sheet2!P192</f>
        <v/>
      </c>
      <c r="Q192" s="105" t="str">
        <f>Sheet2!Q192</f>
        <v/>
      </c>
      <c r="R192" s="105">
        <f>Sheet2!R192</f>
        <v>0</v>
      </c>
      <c r="S192" s="105" t="str">
        <f>Sheet2!S192</f>
        <v/>
      </c>
      <c r="T192" s="105" t="str">
        <f>Sheet2!T192</f>
        <v/>
      </c>
      <c r="U192" s="105" t="str">
        <f>Sheet2!U192</f>
        <v/>
      </c>
      <c r="V192" s="110">
        <f t="shared" si="31"/>
        <v>0</v>
      </c>
      <c r="W192" s="110">
        <f t="shared" si="32"/>
        <v>0</v>
      </c>
      <c r="Y192">
        <v>1</v>
      </c>
    </row>
    <row r="193" spans="1:26" x14ac:dyDescent="0.2">
      <c r="A193" s="101" t="str">
        <f>Sheet2!A193</f>
        <v xml:space="preserve">    HMS-SCH ADMIN-TRVL</v>
      </c>
      <c r="B193" s="102"/>
      <c r="C193" s="103" t="str">
        <f>[1]MSD!C193</f>
        <v>09/10 Bud</v>
      </c>
      <c r="D193" s="111" t="e">
        <f>IF(D192&lt;=A$13,INDEX(MgmtRptAccts,HLOOKUP("MRAvcount",MRAmix,VLOOKUP([1]MRpts!$C$4*1000+A$11+(D192)/1000,MgmtRptAccts,2))+2,98),"")</f>
        <v>#NAME?</v>
      </c>
      <c r="E193" s="105" t="str">
        <f>Sheet2!E193</f>
        <v/>
      </c>
      <c r="F193" s="105" t="str">
        <f>Sheet2!F193</f>
        <v/>
      </c>
      <c r="G193" s="105" t="str">
        <f>Sheet2!G193</f>
        <v/>
      </c>
      <c r="H193" s="105" t="str">
        <f>Sheet2!H193</f>
        <v/>
      </c>
      <c r="I193" s="128">
        <f t="shared" si="28"/>
        <v>0</v>
      </c>
      <c r="J193" s="108" t="str">
        <f>Sheet2!J193</f>
        <v/>
      </c>
      <c r="K193" s="105" t="str">
        <f>Sheet2!K193</f>
        <v/>
      </c>
      <c r="L193" s="105" t="str">
        <f>Sheet2!L193</f>
        <v/>
      </c>
      <c r="M193" s="106" t="str">
        <f>Sheet2!M193</f>
        <v/>
      </c>
      <c r="N193" s="107">
        <f t="shared" si="29"/>
        <v>0</v>
      </c>
      <c r="O193" s="109">
        <f t="shared" si="30"/>
        <v>0</v>
      </c>
      <c r="P193" s="105" t="str">
        <f>Sheet2!P193</f>
        <v/>
      </c>
      <c r="Q193" s="105" t="str">
        <f>Sheet2!Q193</f>
        <v/>
      </c>
      <c r="R193" s="105">
        <f>Sheet2!R193</f>
        <v>0</v>
      </c>
      <c r="S193" s="105" t="str">
        <f>Sheet2!S193</f>
        <v/>
      </c>
      <c r="T193" s="105" t="str">
        <f>Sheet2!T193</f>
        <v/>
      </c>
      <c r="U193" s="105" t="str">
        <f>Sheet2!U193</f>
        <v/>
      </c>
      <c r="V193" s="110">
        <f t="shared" si="31"/>
        <v>0</v>
      </c>
      <c r="W193" s="110">
        <f t="shared" si="32"/>
        <v>0</v>
      </c>
    </row>
    <row r="194" spans="1:26" x14ac:dyDescent="0.2">
      <c r="A194" s="133" t="str">
        <f>Sheet2!A194</f>
        <v xml:space="preserve">    /WKSHOPS</v>
      </c>
      <c r="B194" s="95"/>
      <c r="C194" s="96" t="s">
        <v>48</v>
      </c>
      <c r="D194" s="97"/>
      <c r="E194" s="98"/>
      <c r="F194" s="98"/>
      <c r="G194" s="98"/>
      <c r="H194" s="98"/>
      <c r="I194" s="60">
        <f t="shared" si="28"/>
        <v>0</v>
      </c>
      <c r="J194" s="100"/>
      <c r="K194" s="98"/>
      <c r="L194" s="98"/>
      <c r="M194" s="99"/>
      <c r="N194" s="61">
        <f t="shared" si="29"/>
        <v>0</v>
      </c>
      <c r="O194" s="62">
        <f t="shared" si="30"/>
        <v>0</v>
      </c>
      <c r="P194" s="98"/>
      <c r="Q194" s="98"/>
      <c r="R194" s="98">
        <v>500</v>
      </c>
      <c r="S194" s="98"/>
      <c r="T194" s="98"/>
      <c r="U194" s="98"/>
      <c r="V194" s="63">
        <f t="shared" si="31"/>
        <v>500</v>
      </c>
      <c r="W194" s="63">
        <f t="shared" si="32"/>
        <v>500</v>
      </c>
      <c r="Z194">
        <v>1</v>
      </c>
    </row>
    <row r="195" spans="1:26" x14ac:dyDescent="0.2">
      <c r="A195" s="101" t="str">
        <f>Sheet2!A195</f>
        <v>10-225-24-2410-0583-000-0000</v>
      </c>
      <c r="B195" s="102"/>
      <c r="C195" s="103" t="str">
        <f>[1]MSD!C195</f>
        <v>09/10 Bud</v>
      </c>
      <c r="D195" s="104">
        <v>1</v>
      </c>
      <c r="E195" s="105" t="str">
        <f>Sheet2!E195</f>
        <v/>
      </c>
      <c r="F195" s="105" t="str">
        <f>Sheet2!F195</f>
        <v/>
      </c>
      <c r="G195" s="105" t="str">
        <f>Sheet2!G195</f>
        <v/>
      </c>
      <c r="H195" s="105" t="str">
        <f>Sheet2!H195</f>
        <v/>
      </c>
      <c r="I195" s="128">
        <f t="shared" si="28"/>
        <v>0</v>
      </c>
      <c r="J195" s="108" t="str">
        <f>Sheet2!J195</f>
        <v/>
      </c>
      <c r="K195" s="105" t="str">
        <f>Sheet2!K195</f>
        <v/>
      </c>
      <c r="L195" s="105" t="str">
        <f>Sheet2!L195</f>
        <v/>
      </c>
      <c r="M195" s="106" t="str">
        <f>Sheet2!M195</f>
        <v/>
      </c>
      <c r="N195" s="107">
        <f t="shared" si="29"/>
        <v>0</v>
      </c>
      <c r="O195" s="109">
        <f t="shared" si="30"/>
        <v>0</v>
      </c>
      <c r="P195" s="105" t="str">
        <f>Sheet2!P195</f>
        <v/>
      </c>
      <c r="Q195" s="105" t="str">
        <f>Sheet2!Q195</f>
        <v/>
      </c>
      <c r="R195" s="105">
        <f>Sheet2!R195</f>
        <v>0</v>
      </c>
      <c r="S195" s="105" t="str">
        <f>Sheet2!S195</f>
        <v/>
      </c>
      <c r="T195" s="105" t="str">
        <f>Sheet2!T195</f>
        <v/>
      </c>
      <c r="U195" s="105" t="str">
        <f>Sheet2!U195</f>
        <v/>
      </c>
      <c r="V195" s="110">
        <f t="shared" si="31"/>
        <v>0</v>
      </c>
      <c r="W195" s="110">
        <f t="shared" si="32"/>
        <v>0</v>
      </c>
      <c r="Y195">
        <v>1</v>
      </c>
    </row>
    <row r="196" spans="1:26" x14ac:dyDescent="0.2">
      <c r="A196" s="101" t="str">
        <f>Sheet2!A196</f>
        <v xml:space="preserve">    HMS-SCH ADMIN-MILE</v>
      </c>
      <c r="B196" s="102"/>
      <c r="C196" s="103" t="str">
        <f>[1]MSD!C196</f>
        <v>09/10 Act</v>
      </c>
      <c r="D196" s="111" t="e">
        <f>IF(D195&lt;=A$13,INDEX(MgmtRptAccts,HLOOKUP("MRAvcount",MRAmix,VLOOKUP([1]MRpts!$C$4*1000+A$11+(D195)/1000,MgmtRptAccts,2))+2,98),"")</f>
        <v>#NAME?</v>
      </c>
      <c r="E196" s="105" t="str">
        <f>Sheet2!E196</f>
        <v/>
      </c>
      <c r="F196" s="105" t="str">
        <f>Sheet2!F196</f>
        <v/>
      </c>
      <c r="G196" s="105" t="str">
        <f>Sheet2!G196</f>
        <v/>
      </c>
      <c r="H196" s="105" t="str">
        <f>Sheet2!H196</f>
        <v/>
      </c>
      <c r="I196" s="128">
        <f t="shared" si="28"/>
        <v>0</v>
      </c>
      <c r="J196" s="108" t="str">
        <f>Sheet2!J196</f>
        <v/>
      </c>
      <c r="K196" s="105" t="str">
        <f>Sheet2!K196</f>
        <v/>
      </c>
      <c r="L196" s="105" t="str">
        <f>Sheet2!L196</f>
        <v/>
      </c>
      <c r="M196" s="106" t="str">
        <f>Sheet2!M196</f>
        <v/>
      </c>
      <c r="N196" s="107">
        <f t="shared" si="29"/>
        <v>0</v>
      </c>
      <c r="O196" s="109">
        <f t="shared" si="30"/>
        <v>0</v>
      </c>
      <c r="P196" s="105" t="str">
        <f>Sheet2!P196</f>
        <v/>
      </c>
      <c r="Q196" s="105" t="str">
        <f>Sheet2!Q196</f>
        <v/>
      </c>
      <c r="R196" s="105">
        <f>Sheet2!R196</f>
        <v>0</v>
      </c>
      <c r="S196" s="105" t="str">
        <f>Sheet2!S196</f>
        <v/>
      </c>
      <c r="T196" s="105" t="str">
        <f>Sheet2!T196</f>
        <v/>
      </c>
      <c r="U196" s="105" t="str">
        <f>Sheet2!U196</f>
        <v/>
      </c>
      <c r="V196" s="110">
        <f t="shared" si="31"/>
        <v>0</v>
      </c>
      <c r="W196" s="110">
        <f t="shared" si="32"/>
        <v>0</v>
      </c>
    </row>
    <row r="197" spans="1:26" x14ac:dyDescent="0.2">
      <c r="A197" s="133" t="str">
        <f>Sheet2!A197</f>
        <v xml:space="preserve">    AGE</v>
      </c>
      <c r="B197" s="95"/>
      <c r="C197" s="96" t="s">
        <v>48</v>
      </c>
      <c r="D197" s="97"/>
      <c r="E197" s="98"/>
      <c r="F197" s="98"/>
      <c r="G197" s="98"/>
      <c r="H197" s="98"/>
      <c r="I197" s="60">
        <f t="shared" si="28"/>
        <v>0</v>
      </c>
      <c r="J197" s="100"/>
      <c r="K197" s="98"/>
      <c r="L197" s="98"/>
      <c r="M197" s="99"/>
      <c r="N197" s="61">
        <f t="shared" si="29"/>
        <v>0</v>
      </c>
      <c r="O197" s="62">
        <f t="shared" si="30"/>
        <v>0</v>
      </c>
      <c r="P197" s="98"/>
      <c r="Q197" s="98"/>
      <c r="R197" s="98">
        <v>100</v>
      </c>
      <c r="S197" s="98"/>
      <c r="T197" s="98"/>
      <c r="U197" s="98"/>
      <c r="V197" s="63">
        <f t="shared" si="31"/>
        <v>100</v>
      </c>
      <c r="W197" s="63">
        <f t="shared" si="32"/>
        <v>100</v>
      </c>
      <c r="Z197">
        <v>1</v>
      </c>
    </row>
    <row r="198" spans="1:26" x14ac:dyDescent="0.2">
      <c r="A198" s="101" t="str">
        <f>Sheet2!A198</f>
        <v>10-225-24-2410-0610-000-0000</v>
      </c>
      <c r="B198" s="102"/>
      <c r="C198" s="103" t="str">
        <f>[1]MSD!C198</f>
        <v>09/10 Act</v>
      </c>
      <c r="D198" s="104">
        <v>1</v>
      </c>
      <c r="E198" s="105" t="str">
        <f>Sheet2!E198</f>
        <v/>
      </c>
      <c r="F198" s="105" t="str">
        <f>Sheet2!F198</f>
        <v/>
      </c>
      <c r="G198" s="105" t="str">
        <f>Sheet2!G198</f>
        <v/>
      </c>
      <c r="H198" s="105" t="str">
        <f>Sheet2!H198</f>
        <v/>
      </c>
      <c r="I198" s="128">
        <f t="shared" si="28"/>
        <v>0</v>
      </c>
      <c r="J198" s="108" t="str">
        <f>Sheet2!J198</f>
        <v/>
      </c>
      <c r="K198" s="105" t="str">
        <f>Sheet2!K198</f>
        <v/>
      </c>
      <c r="L198" s="105" t="str">
        <f>Sheet2!L198</f>
        <v/>
      </c>
      <c r="M198" s="106" t="str">
        <f>Sheet2!M198</f>
        <v/>
      </c>
      <c r="N198" s="107">
        <f t="shared" si="29"/>
        <v>0</v>
      </c>
      <c r="O198" s="109">
        <f t="shared" si="30"/>
        <v>0</v>
      </c>
      <c r="P198" s="105" t="str">
        <f>Sheet2!P198</f>
        <v/>
      </c>
      <c r="Q198" s="105" t="str">
        <f>Sheet2!Q198</f>
        <v/>
      </c>
      <c r="R198" s="105" t="str">
        <f>Sheet2!R198</f>
        <v/>
      </c>
      <c r="S198" s="105">
        <f>Sheet2!S198</f>
        <v>8827.1200000000008</v>
      </c>
      <c r="T198" s="105" t="str">
        <f>Sheet2!T198</f>
        <v/>
      </c>
      <c r="U198" s="105" t="str">
        <f>Sheet2!U198</f>
        <v/>
      </c>
      <c r="V198" s="110">
        <f t="shared" si="31"/>
        <v>8827.1200000000008</v>
      </c>
      <c r="W198" s="110">
        <f t="shared" si="32"/>
        <v>8827.1200000000008</v>
      </c>
      <c r="Y198">
        <v>1</v>
      </c>
    </row>
    <row r="199" spans="1:26" x14ac:dyDescent="0.2">
      <c r="A199" s="101" t="str">
        <f>Sheet2!A199</f>
        <v xml:space="preserve">    HMS-SCH ADMIN-SUPP</v>
      </c>
      <c r="B199" s="102"/>
      <c r="C199" s="103" t="str">
        <f>[1]MSD!C199</f>
        <v>09/10 Bud</v>
      </c>
      <c r="D199" s="111" t="e">
        <f>IF(D198&lt;=A$13,INDEX(MgmtRptAccts,HLOOKUP("MRAvcount",MRAmix,VLOOKUP([1]MRpts!$C$4*1000+A$11+(D198)/1000,MgmtRptAccts,2))+2,98),"")</f>
        <v>#NAME?</v>
      </c>
      <c r="E199" s="105" t="str">
        <f>Sheet2!E199</f>
        <v/>
      </c>
      <c r="F199" s="105" t="str">
        <f>Sheet2!F199</f>
        <v/>
      </c>
      <c r="G199" s="105" t="str">
        <f>Sheet2!G199</f>
        <v/>
      </c>
      <c r="H199" s="105" t="str">
        <f>Sheet2!H199</f>
        <v/>
      </c>
      <c r="I199" s="128">
        <f t="shared" si="28"/>
        <v>0</v>
      </c>
      <c r="J199" s="108" t="str">
        <f>Sheet2!J199</f>
        <v/>
      </c>
      <c r="K199" s="105" t="str">
        <f>Sheet2!K199</f>
        <v/>
      </c>
      <c r="L199" s="105" t="str">
        <f>Sheet2!L199</f>
        <v/>
      </c>
      <c r="M199" s="106" t="str">
        <f>Sheet2!M199</f>
        <v/>
      </c>
      <c r="N199" s="107">
        <f t="shared" si="29"/>
        <v>0</v>
      </c>
      <c r="O199" s="109">
        <f t="shared" si="30"/>
        <v>0</v>
      </c>
      <c r="P199" s="105" t="str">
        <f>Sheet2!P199</f>
        <v/>
      </c>
      <c r="Q199" s="105" t="str">
        <f>Sheet2!Q199</f>
        <v/>
      </c>
      <c r="R199" s="105" t="str">
        <f>Sheet2!R199</f>
        <v/>
      </c>
      <c r="S199" s="105">
        <f>Sheet2!S199</f>
        <v>12000</v>
      </c>
      <c r="T199" s="105" t="str">
        <f>Sheet2!T199</f>
        <v/>
      </c>
      <c r="U199" s="105" t="str">
        <f>Sheet2!U199</f>
        <v/>
      </c>
      <c r="V199" s="110">
        <f t="shared" si="31"/>
        <v>12000</v>
      </c>
      <c r="W199" s="110">
        <f t="shared" si="32"/>
        <v>12000</v>
      </c>
    </row>
    <row r="200" spans="1:26" x14ac:dyDescent="0.2">
      <c r="A200" s="133" t="str">
        <f>Sheet2!A200</f>
        <v xml:space="preserve">    LIES</v>
      </c>
      <c r="B200" s="95"/>
      <c r="C200" s="96" t="s">
        <v>48</v>
      </c>
      <c r="D200" s="97"/>
      <c r="E200" s="98"/>
      <c r="F200" s="98"/>
      <c r="G200" s="98"/>
      <c r="H200" s="98"/>
      <c r="I200" s="60">
        <f t="shared" si="28"/>
        <v>0</v>
      </c>
      <c r="J200" s="100"/>
      <c r="K200" s="98"/>
      <c r="L200" s="98"/>
      <c r="M200" s="99"/>
      <c r="N200" s="61">
        <f t="shared" si="29"/>
        <v>0</v>
      </c>
      <c r="O200" s="62">
        <f t="shared" si="30"/>
        <v>0</v>
      </c>
      <c r="P200" s="98"/>
      <c r="Q200" s="98"/>
      <c r="R200" s="98"/>
      <c r="S200" s="98">
        <v>15000</v>
      </c>
      <c r="T200" s="98"/>
      <c r="U200" s="98"/>
      <c r="V200" s="63">
        <f t="shared" si="31"/>
        <v>15000</v>
      </c>
      <c r="W200" s="63">
        <f t="shared" si="32"/>
        <v>15000</v>
      </c>
      <c r="Z200">
        <v>1</v>
      </c>
    </row>
    <row r="201" spans="1:26" x14ac:dyDescent="0.2">
      <c r="A201" s="101" t="str">
        <f>Sheet2!A201</f>
        <v>10-225-24-2410-0643-000-0000</v>
      </c>
      <c r="B201" s="102"/>
      <c r="C201" s="103" t="str">
        <f>[1]MSD!C201</f>
        <v>09/10 Bud</v>
      </c>
      <c r="D201" s="104">
        <v>1</v>
      </c>
      <c r="E201" s="105" t="str">
        <f>Sheet2!E201</f>
        <v/>
      </c>
      <c r="F201" s="105" t="str">
        <f>Sheet2!F201</f>
        <v/>
      </c>
      <c r="G201" s="105" t="str">
        <f>Sheet2!G201</f>
        <v/>
      </c>
      <c r="H201" s="105" t="str">
        <f>Sheet2!H201</f>
        <v/>
      </c>
      <c r="I201" s="128">
        <f t="shared" si="28"/>
        <v>0</v>
      </c>
      <c r="J201" s="108" t="str">
        <f>Sheet2!J201</f>
        <v/>
      </c>
      <c r="K201" s="105" t="str">
        <f>Sheet2!K201</f>
        <v/>
      </c>
      <c r="L201" s="105" t="str">
        <f>Sheet2!L201</f>
        <v/>
      </c>
      <c r="M201" s="106" t="str">
        <f>Sheet2!M201</f>
        <v/>
      </c>
      <c r="N201" s="107">
        <f t="shared" si="29"/>
        <v>0</v>
      </c>
      <c r="O201" s="109">
        <f t="shared" si="30"/>
        <v>0</v>
      </c>
      <c r="P201" s="105" t="str">
        <f>Sheet2!P201</f>
        <v/>
      </c>
      <c r="Q201" s="105" t="str">
        <f>Sheet2!Q201</f>
        <v/>
      </c>
      <c r="R201" s="105" t="str">
        <f>Sheet2!R201</f>
        <v/>
      </c>
      <c r="S201" s="105">
        <f>Sheet2!S201</f>
        <v>0</v>
      </c>
      <c r="T201" s="105" t="str">
        <f>Sheet2!T201</f>
        <v/>
      </c>
      <c r="U201" s="105" t="str">
        <f>Sheet2!U201</f>
        <v/>
      </c>
      <c r="V201" s="110">
        <f t="shared" si="31"/>
        <v>0</v>
      </c>
      <c r="W201" s="110">
        <f t="shared" si="32"/>
        <v>0</v>
      </c>
      <c r="Y201">
        <v>1</v>
      </c>
    </row>
    <row r="202" spans="1:26" x14ac:dyDescent="0.2">
      <c r="A202" s="101" t="str">
        <f>Sheet2!A202</f>
        <v xml:space="preserve">    HMS-SCH ADMIN-PERI</v>
      </c>
      <c r="B202" s="102"/>
      <c r="C202" s="103" t="str">
        <f>[1]MSD!C202</f>
        <v>09/10 Act</v>
      </c>
      <c r="D202" s="111" t="e">
        <f>IF(D201&lt;=A$13,INDEX(MgmtRptAccts,HLOOKUP("MRAvcount",MRAmix,VLOOKUP([1]MRpts!$C$4*1000+A$11+(D201)/1000,MgmtRptAccts,2))+2,98),"")</f>
        <v>#NAME?</v>
      </c>
      <c r="E202" s="105" t="str">
        <f>Sheet2!E202</f>
        <v/>
      </c>
      <c r="F202" s="105" t="str">
        <f>Sheet2!F202</f>
        <v/>
      </c>
      <c r="G202" s="105" t="str">
        <f>Sheet2!G202</f>
        <v/>
      </c>
      <c r="H202" s="105" t="str">
        <f>Sheet2!H202</f>
        <v/>
      </c>
      <c r="I202" s="128">
        <f t="shared" si="28"/>
        <v>0</v>
      </c>
      <c r="J202" s="108" t="str">
        <f>Sheet2!J202</f>
        <v/>
      </c>
      <c r="K202" s="105" t="str">
        <f>Sheet2!K202</f>
        <v/>
      </c>
      <c r="L202" s="105" t="str">
        <f>Sheet2!L202</f>
        <v/>
      </c>
      <c r="M202" s="106" t="str">
        <f>Sheet2!M202</f>
        <v/>
      </c>
      <c r="N202" s="107">
        <f t="shared" si="29"/>
        <v>0</v>
      </c>
      <c r="O202" s="109">
        <f t="shared" si="30"/>
        <v>0</v>
      </c>
      <c r="P202" s="105" t="str">
        <f>Sheet2!P202</f>
        <v/>
      </c>
      <c r="Q202" s="105" t="str">
        <f>Sheet2!Q202</f>
        <v/>
      </c>
      <c r="R202" s="105" t="str">
        <f>Sheet2!R202</f>
        <v/>
      </c>
      <c r="S202" s="105">
        <f>Sheet2!S202</f>
        <v>100</v>
      </c>
      <c r="T202" s="105" t="str">
        <f>Sheet2!T202</f>
        <v/>
      </c>
      <c r="U202" s="105" t="str">
        <f>Sheet2!U202</f>
        <v/>
      </c>
      <c r="V202" s="110">
        <f t="shared" si="31"/>
        <v>100</v>
      </c>
      <c r="W202" s="110">
        <f t="shared" si="32"/>
        <v>100</v>
      </c>
    </row>
    <row r="203" spans="1:26" x14ac:dyDescent="0.2">
      <c r="A203" s="133" t="str">
        <f>Sheet2!A203</f>
        <v xml:space="preserve">    ODICALS</v>
      </c>
      <c r="B203" s="95"/>
      <c r="C203" s="96" t="s">
        <v>48</v>
      </c>
      <c r="D203" s="97"/>
      <c r="E203" s="98"/>
      <c r="F203" s="98"/>
      <c r="G203" s="98"/>
      <c r="H203" s="98"/>
      <c r="I203" s="60">
        <f t="shared" si="28"/>
        <v>0</v>
      </c>
      <c r="J203" s="100"/>
      <c r="K203" s="98"/>
      <c r="L203" s="98"/>
      <c r="M203" s="99"/>
      <c r="N203" s="61">
        <f t="shared" si="29"/>
        <v>0</v>
      </c>
      <c r="O203" s="62">
        <f t="shared" si="30"/>
        <v>0</v>
      </c>
      <c r="P203" s="98"/>
      <c r="Q203" s="98"/>
      <c r="R203" s="98"/>
      <c r="S203" s="98">
        <v>100</v>
      </c>
      <c r="T203" s="98"/>
      <c r="U203" s="98"/>
      <c r="V203" s="63">
        <f t="shared" si="31"/>
        <v>100</v>
      </c>
      <c r="W203" s="63">
        <f t="shared" si="32"/>
        <v>100</v>
      </c>
      <c r="Z203">
        <v>1</v>
      </c>
    </row>
    <row r="204" spans="1:26" x14ac:dyDescent="0.2">
      <c r="A204" s="101" t="str">
        <f>Sheet2!A204</f>
        <v>10-225-24-2410-0650-000-0000</v>
      </c>
      <c r="B204" s="102"/>
      <c r="C204" s="103" t="str">
        <f>[1]MSD!C204</f>
        <v>09/10 Act</v>
      </c>
      <c r="D204" s="104">
        <v>1</v>
      </c>
      <c r="E204" s="105" t="str">
        <f>Sheet2!E204</f>
        <v/>
      </c>
      <c r="F204" s="105" t="str">
        <f>Sheet2!F204</f>
        <v/>
      </c>
      <c r="G204" s="105" t="str">
        <f>Sheet2!G204</f>
        <v/>
      </c>
      <c r="H204" s="105" t="str">
        <f>Sheet2!H204</f>
        <v/>
      </c>
      <c r="I204" s="128">
        <f t="shared" si="28"/>
        <v>0</v>
      </c>
      <c r="J204" s="108" t="str">
        <f>Sheet2!J204</f>
        <v/>
      </c>
      <c r="K204" s="105" t="str">
        <f>Sheet2!K204</f>
        <v/>
      </c>
      <c r="L204" s="105" t="str">
        <f>Sheet2!L204</f>
        <v/>
      </c>
      <c r="M204" s="106" t="str">
        <f>Sheet2!M204</f>
        <v/>
      </c>
      <c r="N204" s="107">
        <f t="shared" si="29"/>
        <v>0</v>
      </c>
      <c r="O204" s="109">
        <f t="shared" si="30"/>
        <v>0</v>
      </c>
      <c r="P204" s="105" t="str">
        <f>Sheet2!P204</f>
        <v/>
      </c>
      <c r="Q204" s="105" t="str">
        <f>Sheet2!Q204</f>
        <v/>
      </c>
      <c r="R204" s="105" t="str">
        <f>Sheet2!R204</f>
        <v/>
      </c>
      <c r="S204" s="105">
        <f>Sheet2!S204</f>
        <v>0</v>
      </c>
      <c r="T204" s="105" t="str">
        <f>Sheet2!T204</f>
        <v/>
      </c>
      <c r="U204" s="105" t="str">
        <f>Sheet2!U204</f>
        <v/>
      </c>
      <c r="V204" s="110">
        <f t="shared" si="31"/>
        <v>0</v>
      </c>
      <c r="W204" s="110">
        <f t="shared" si="32"/>
        <v>0</v>
      </c>
      <c r="Y204">
        <v>1</v>
      </c>
    </row>
    <row r="205" spans="1:26" x14ac:dyDescent="0.2">
      <c r="A205" s="101" t="str">
        <f>Sheet2!A205</f>
        <v xml:space="preserve">    HMS-SCH ADMIN-SOFT</v>
      </c>
      <c r="B205" s="102"/>
      <c r="C205" s="103" t="str">
        <f>[1]MSD!C205</f>
        <v>09/10 Bud</v>
      </c>
      <c r="D205" s="111" t="e">
        <f>IF(D204&lt;=A$13,INDEX(MgmtRptAccts,HLOOKUP("MRAvcount",MRAmix,VLOOKUP([1]MRpts!$C$4*1000+A$11+(D204)/1000,MgmtRptAccts,2))+2,98),"")</f>
        <v>#NAME?</v>
      </c>
      <c r="E205" s="105" t="str">
        <f>Sheet2!E205</f>
        <v/>
      </c>
      <c r="F205" s="105" t="str">
        <f>Sheet2!F205</f>
        <v/>
      </c>
      <c r="G205" s="105" t="str">
        <f>Sheet2!G205</f>
        <v/>
      </c>
      <c r="H205" s="105" t="str">
        <f>Sheet2!H205</f>
        <v/>
      </c>
      <c r="I205" s="128">
        <f t="shared" si="28"/>
        <v>0</v>
      </c>
      <c r="J205" s="108" t="str">
        <f>Sheet2!J205</f>
        <v/>
      </c>
      <c r="K205" s="105" t="str">
        <f>Sheet2!K205</f>
        <v/>
      </c>
      <c r="L205" s="105" t="str">
        <f>Sheet2!L205</f>
        <v/>
      </c>
      <c r="M205" s="106" t="str">
        <f>Sheet2!M205</f>
        <v/>
      </c>
      <c r="N205" s="107">
        <f t="shared" si="29"/>
        <v>0</v>
      </c>
      <c r="O205" s="109">
        <f t="shared" si="30"/>
        <v>0</v>
      </c>
      <c r="P205" s="105" t="str">
        <f>Sheet2!P205</f>
        <v/>
      </c>
      <c r="Q205" s="105" t="str">
        <f>Sheet2!Q205</f>
        <v/>
      </c>
      <c r="R205" s="105" t="str">
        <f>Sheet2!R205</f>
        <v/>
      </c>
      <c r="S205" s="105">
        <f>Sheet2!S205</f>
        <v>0</v>
      </c>
      <c r="T205" s="105" t="str">
        <f>Sheet2!T205</f>
        <v/>
      </c>
      <c r="U205" s="105" t="str">
        <f>Sheet2!U205</f>
        <v/>
      </c>
      <c r="V205" s="110">
        <f t="shared" si="31"/>
        <v>0</v>
      </c>
      <c r="W205" s="110">
        <f t="shared" si="32"/>
        <v>0</v>
      </c>
    </row>
    <row r="206" spans="1:26" x14ac:dyDescent="0.2">
      <c r="A206" s="133" t="str">
        <f>Sheet2!A206</f>
        <v xml:space="preserve">    WARE/ELEC MEDIA</v>
      </c>
      <c r="B206" s="95"/>
      <c r="C206" s="96" t="s">
        <v>48</v>
      </c>
      <c r="D206" s="97"/>
      <c r="E206" s="98"/>
      <c r="F206" s="98"/>
      <c r="G206" s="98"/>
      <c r="H206" s="98"/>
      <c r="I206" s="60">
        <f t="shared" si="28"/>
        <v>0</v>
      </c>
      <c r="J206" s="100"/>
      <c r="K206" s="98"/>
      <c r="L206" s="98"/>
      <c r="M206" s="99"/>
      <c r="N206" s="61">
        <f t="shared" si="29"/>
        <v>0</v>
      </c>
      <c r="O206" s="62">
        <f t="shared" si="30"/>
        <v>0</v>
      </c>
      <c r="P206" s="98"/>
      <c r="Q206" s="98"/>
      <c r="R206" s="98"/>
      <c r="S206" s="98">
        <v>0</v>
      </c>
      <c r="T206" s="98"/>
      <c r="U206" s="98"/>
      <c r="V206" s="63">
        <f t="shared" si="31"/>
        <v>0</v>
      </c>
      <c r="W206" s="63">
        <f t="shared" si="32"/>
        <v>0</v>
      </c>
      <c r="Z206">
        <v>1</v>
      </c>
    </row>
    <row r="207" spans="1:26" x14ac:dyDescent="0.2">
      <c r="A207" s="101" t="str">
        <f>Sheet2!A207</f>
        <v>10-225-24-2410-0733-000-0000</v>
      </c>
      <c r="B207" s="102"/>
      <c r="C207" s="103" t="str">
        <f>[1]MSD!C207</f>
        <v>09/10 Bud</v>
      </c>
      <c r="D207" s="104">
        <v>1</v>
      </c>
      <c r="E207" s="105" t="str">
        <f>Sheet2!E207</f>
        <v/>
      </c>
      <c r="F207" s="105" t="str">
        <f>Sheet2!F207</f>
        <v/>
      </c>
      <c r="G207" s="105" t="str">
        <f>Sheet2!G207</f>
        <v/>
      </c>
      <c r="H207" s="105" t="str">
        <f>Sheet2!H207</f>
        <v/>
      </c>
      <c r="I207" s="128">
        <f t="shared" si="28"/>
        <v>0</v>
      </c>
      <c r="J207" s="108" t="str">
        <f>Sheet2!J207</f>
        <v/>
      </c>
      <c r="K207" s="105" t="str">
        <f>Sheet2!K207</f>
        <v/>
      </c>
      <c r="L207" s="105" t="str">
        <f>Sheet2!L207</f>
        <v/>
      </c>
      <c r="M207" s="106" t="str">
        <f>Sheet2!M207</f>
        <v/>
      </c>
      <c r="N207" s="107">
        <f t="shared" si="29"/>
        <v>0</v>
      </c>
      <c r="O207" s="109">
        <f t="shared" si="30"/>
        <v>0</v>
      </c>
      <c r="P207" s="105" t="str">
        <f>Sheet2!P207</f>
        <v/>
      </c>
      <c r="Q207" s="105" t="str">
        <f>Sheet2!Q207</f>
        <v/>
      </c>
      <c r="R207" s="105" t="str">
        <f>Sheet2!R207</f>
        <v/>
      </c>
      <c r="S207" s="105" t="str">
        <f>Sheet2!S207</f>
        <v/>
      </c>
      <c r="T207" s="105">
        <f>Sheet2!T207</f>
        <v>153.97</v>
      </c>
      <c r="U207" s="105" t="str">
        <f>Sheet2!U207</f>
        <v/>
      </c>
      <c r="V207" s="110">
        <f t="shared" si="31"/>
        <v>153.97</v>
      </c>
      <c r="W207" s="110">
        <f t="shared" si="32"/>
        <v>153.97</v>
      </c>
      <c r="Y207">
        <v>1</v>
      </c>
    </row>
    <row r="208" spans="1:26" x14ac:dyDescent="0.2">
      <c r="A208" s="101" t="str">
        <f>Sheet2!A208</f>
        <v xml:space="preserve">    HMS-SCH ADMIN-FURN</v>
      </c>
      <c r="B208" s="102"/>
      <c r="C208" s="103" t="str">
        <f>[1]MSD!C208</f>
        <v>09/10 Act</v>
      </c>
      <c r="D208" s="111" t="e">
        <f>IF(D207&lt;=A$13,INDEX(MgmtRptAccts,HLOOKUP("MRAvcount",MRAmix,VLOOKUP([1]MRpts!$C$4*1000+A$11+(D207)/1000,MgmtRptAccts,2))+2,98),"")</f>
        <v>#NAME?</v>
      </c>
      <c r="E208" s="105" t="str">
        <f>Sheet2!E208</f>
        <v/>
      </c>
      <c r="F208" s="105" t="str">
        <f>Sheet2!F208</f>
        <v/>
      </c>
      <c r="G208" s="105" t="str">
        <f>Sheet2!G208</f>
        <v/>
      </c>
      <c r="H208" s="105" t="str">
        <f>Sheet2!H208</f>
        <v/>
      </c>
      <c r="I208" s="128">
        <f t="shared" si="28"/>
        <v>0</v>
      </c>
      <c r="J208" s="108" t="str">
        <f>Sheet2!J208</f>
        <v/>
      </c>
      <c r="K208" s="105" t="str">
        <f>Sheet2!K208</f>
        <v/>
      </c>
      <c r="L208" s="105" t="str">
        <f>Sheet2!L208</f>
        <v/>
      </c>
      <c r="M208" s="106" t="str">
        <f>Sheet2!M208</f>
        <v/>
      </c>
      <c r="N208" s="107">
        <f t="shared" si="29"/>
        <v>0</v>
      </c>
      <c r="O208" s="109">
        <f t="shared" si="30"/>
        <v>0</v>
      </c>
      <c r="P208" s="105" t="str">
        <f>Sheet2!P208</f>
        <v/>
      </c>
      <c r="Q208" s="105" t="str">
        <f>Sheet2!Q208</f>
        <v/>
      </c>
      <c r="R208" s="105" t="str">
        <f>Sheet2!R208</f>
        <v/>
      </c>
      <c r="S208" s="105" t="str">
        <f>Sheet2!S208</f>
        <v/>
      </c>
      <c r="T208" s="105">
        <f>Sheet2!T208</f>
        <v>1000</v>
      </c>
      <c r="U208" s="105" t="str">
        <f>Sheet2!U208</f>
        <v/>
      </c>
      <c r="V208" s="110">
        <f t="shared" si="31"/>
        <v>1000</v>
      </c>
      <c r="W208" s="110">
        <f t="shared" si="32"/>
        <v>1000</v>
      </c>
    </row>
    <row r="209" spans="1:26" x14ac:dyDescent="0.2">
      <c r="A209" s="133" t="str">
        <f>Sheet2!A209</f>
        <v xml:space="preserve">    &amp; FIXTURES</v>
      </c>
      <c r="B209" s="95"/>
      <c r="C209" s="96" t="s">
        <v>48</v>
      </c>
      <c r="D209" s="97"/>
      <c r="E209" s="98"/>
      <c r="F209" s="98"/>
      <c r="G209" s="98"/>
      <c r="H209" s="98"/>
      <c r="I209" s="60">
        <f t="shared" si="28"/>
        <v>0</v>
      </c>
      <c r="J209" s="100"/>
      <c r="K209" s="98"/>
      <c r="L209" s="98"/>
      <c r="M209" s="99"/>
      <c r="N209" s="61">
        <f t="shared" si="29"/>
        <v>0</v>
      </c>
      <c r="O209" s="62">
        <f t="shared" si="30"/>
        <v>0</v>
      </c>
      <c r="P209" s="98"/>
      <c r="Q209" s="98"/>
      <c r="R209" s="98"/>
      <c r="S209" s="98"/>
      <c r="T209" s="98">
        <v>1000</v>
      </c>
      <c r="U209" s="98"/>
      <c r="V209" s="63">
        <f t="shared" si="31"/>
        <v>1000</v>
      </c>
      <c r="W209" s="63">
        <f t="shared" si="32"/>
        <v>1000</v>
      </c>
      <c r="Z209">
        <v>1</v>
      </c>
    </row>
    <row r="210" spans="1:26" x14ac:dyDescent="0.2">
      <c r="A210" s="101" t="str">
        <f>Sheet2!A210</f>
        <v>10-225-24-2410-0734-000-0000</v>
      </c>
      <c r="B210" s="102"/>
      <c r="C210" s="103" t="str">
        <f>[1]MSD!C210</f>
        <v>09/10 Act</v>
      </c>
      <c r="D210" s="104">
        <v>1</v>
      </c>
      <c r="E210" s="105" t="str">
        <f>Sheet2!E210</f>
        <v/>
      </c>
      <c r="F210" s="105" t="str">
        <f>Sheet2!F210</f>
        <v/>
      </c>
      <c r="G210" s="105" t="str">
        <f>Sheet2!G210</f>
        <v/>
      </c>
      <c r="H210" s="105" t="str">
        <f>Sheet2!H210</f>
        <v/>
      </c>
      <c r="I210" s="128">
        <f t="shared" si="28"/>
        <v>0</v>
      </c>
      <c r="J210" s="108" t="str">
        <f>Sheet2!J210</f>
        <v/>
      </c>
      <c r="K210" s="105" t="str">
        <f>Sheet2!K210</f>
        <v/>
      </c>
      <c r="L210" s="105" t="str">
        <f>Sheet2!L210</f>
        <v/>
      </c>
      <c r="M210" s="106" t="str">
        <f>Sheet2!M210</f>
        <v/>
      </c>
      <c r="N210" s="107">
        <f t="shared" si="29"/>
        <v>0</v>
      </c>
      <c r="O210" s="109">
        <f t="shared" si="30"/>
        <v>0</v>
      </c>
      <c r="P210" s="105" t="str">
        <f>Sheet2!P210</f>
        <v/>
      </c>
      <c r="Q210" s="105" t="str">
        <f>Sheet2!Q210</f>
        <v/>
      </c>
      <c r="R210" s="105" t="str">
        <f>Sheet2!R210</f>
        <v/>
      </c>
      <c r="S210" s="105" t="str">
        <f>Sheet2!S210</f>
        <v/>
      </c>
      <c r="T210" s="105">
        <f>Sheet2!T210</f>
        <v>0</v>
      </c>
      <c r="U210" s="105" t="str">
        <f>Sheet2!U210</f>
        <v/>
      </c>
      <c r="V210" s="110">
        <f t="shared" si="31"/>
        <v>0</v>
      </c>
      <c r="W210" s="110">
        <f t="shared" si="32"/>
        <v>0</v>
      </c>
      <c r="Y210">
        <v>1</v>
      </c>
    </row>
    <row r="211" spans="1:26" x14ac:dyDescent="0.2">
      <c r="A211" s="101" t="str">
        <f>Sheet2!A211</f>
        <v xml:space="preserve">    HMS-SCH ADMIN-TECH</v>
      </c>
      <c r="B211" s="102"/>
      <c r="C211" s="103" t="str">
        <f>[1]MSD!C211</f>
        <v>09/10 Bud</v>
      </c>
      <c r="D211" s="111" t="e">
        <f>IF(D210&lt;=A$13,INDEX(MgmtRptAccts,HLOOKUP("MRAvcount",MRAmix,VLOOKUP([1]MRpts!$C$4*1000+A$11+(D210)/1000,MgmtRptAccts,2))+2,98),"")</f>
        <v>#NAME?</v>
      </c>
      <c r="E211" s="105" t="str">
        <f>Sheet2!E211</f>
        <v/>
      </c>
      <c r="F211" s="105" t="str">
        <f>Sheet2!F211</f>
        <v/>
      </c>
      <c r="G211" s="105" t="str">
        <f>Sheet2!G211</f>
        <v/>
      </c>
      <c r="H211" s="105" t="str">
        <f>Sheet2!H211</f>
        <v/>
      </c>
      <c r="I211" s="128">
        <f t="shared" si="28"/>
        <v>0</v>
      </c>
      <c r="J211" s="108" t="str">
        <f>Sheet2!J211</f>
        <v/>
      </c>
      <c r="K211" s="105" t="str">
        <f>Sheet2!K211</f>
        <v/>
      </c>
      <c r="L211" s="105" t="str">
        <f>Sheet2!L211</f>
        <v/>
      </c>
      <c r="M211" s="106" t="str">
        <f>Sheet2!M211</f>
        <v/>
      </c>
      <c r="N211" s="107">
        <f t="shared" si="29"/>
        <v>0</v>
      </c>
      <c r="O211" s="109">
        <f t="shared" si="30"/>
        <v>0</v>
      </c>
      <c r="P211" s="105" t="str">
        <f>Sheet2!P211</f>
        <v/>
      </c>
      <c r="Q211" s="105" t="str">
        <f>Sheet2!Q211</f>
        <v/>
      </c>
      <c r="R211" s="105" t="str">
        <f>Sheet2!R211</f>
        <v/>
      </c>
      <c r="S211" s="105" t="str">
        <f>Sheet2!S211</f>
        <v/>
      </c>
      <c r="T211" s="105">
        <f>Sheet2!T211</f>
        <v>0</v>
      </c>
      <c r="U211" s="105" t="str">
        <f>Sheet2!U211</f>
        <v/>
      </c>
      <c r="V211" s="110">
        <f t="shared" si="31"/>
        <v>0</v>
      </c>
      <c r="W211" s="110">
        <f t="shared" si="32"/>
        <v>0</v>
      </c>
    </row>
    <row r="212" spans="1:26" x14ac:dyDescent="0.2">
      <c r="A212" s="133" t="str">
        <f>Sheet2!A212</f>
        <v xml:space="preserve">    EQUIP</v>
      </c>
      <c r="B212" s="95"/>
      <c r="C212" s="96" t="s">
        <v>48</v>
      </c>
      <c r="D212" s="97"/>
      <c r="E212" s="98"/>
      <c r="F212" s="98"/>
      <c r="G212" s="98"/>
      <c r="H212" s="98"/>
      <c r="I212" s="60">
        <f t="shared" si="28"/>
        <v>0</v>
      </c>
      <c r="J212" s="100"/>
      <c r="K212" s="98"/>
      <c r="L212" s="98"/>
      <c r="M212" s="99"/>
      <c r="N212" s="61">
        <f t="shared" si="29"/>
        <v>0</v>
      </c>
      <c r="O212" s="62">
        <f t="shared" si="30"/>
        <v>0</v>
      </c>
      <c r="P212" s="98"/>
      <c r="Q212" s="98"/>
      <c r="R212" s="98"/>
      <c r="S212" s="98"/>
      <c r="T212" s="98">
        <v>4910</v>
      </c>
      <c r="U212" s="98"/>
      <c r="V212" s="63">
        <f t="shared" si="31"/>
        <v>4910</v>
      </c>
      <c r="W212" s="63">
        <f t="shared" si="32"/>
        <v>4910</v>
      </c>
      <c r="Z212">
        <v>1</v>
      </c>
    </row>
    <row r="213" spans="1:26" x14ac:dyDescent="0.2">
      <c r="A213" s="101" t="str">
        <f>Sheet2!A213</f>
        <v>10-225-24-2410-0852-000-0000</v>
      </c>
      <c r="B213" s="102"/>
      <c r="C213" s="103" t="str">
        <f>[1]MSD!C213</f>
        <v>09/10 Bud</v>
      </c>
      <c r="D213" s="104">
        <v>1</v>
      </c>
      <c r="E213" s="105" t="str">
        <f>Sheet2!E213</f>
        <v/>
      </c>
      <c r="F213" s="105" t="str">
        <f>Sheet2!F213</f>
        <v/>
      </c>
      <c r="G213" s="105" t="str">
        <f>Sheet2!G213</f>
        <v/>
      </c>
      <c r="H213" s="105" t="str">
        <f>Sheet2!H213</f>
        <v/>
      </c>
      <c r="I213" s="128">
        <f t="shared" ref="I213:I276" si="33">SUM(E213:H213)</f>
        <v>0</v>
      </c>
      <c r="J213" s="108" t="str">
        <f>Sheet2!J213</f>
        <v/>
      </c>
      <c r="K213" s="105" t="str">
        <f>Sheet2!K213</f>
        <v/>
      </c>
      <c r="L213" s="105" t="str">
        <f>Sheet2!L213</f>
        <v/>
      </c>
      <c r="M213" s="106" t="str">
        <f>Sheet2!M213</f>
        <v/>
      </c>
      <c r="N213" s="107">
        <f t="shared" ref="N213:N276" si="34">SUM(J213:M213)</f>
        <v>0</v>
      </c>
      <c r="O213" s="109">
        <f t="shared" ref="O213:O276" si="35">N213+I213</f>
        <v>0</v>
      </c>
      <c r="P213" s="105" t="str">
        <f>Sheet2!P213</f>
        <v/>
      </c>
      <c r="Q213" s="105" t="str">
        <f>Sheet2!Q213</f>
        <v/>
      </c>
      <c r="R213" s="105" t="str">
        <f>Sheet2!R213</f>
        <v/>
      </c>
      <c r="S213" s="105" t="str">
        <f>Sheet2!S213</f>
        <v/>
      </c>
      <c r="T213" s="105" t="str">
        <f>Sheet2!T213</f>
        <v/>
      </c>
      <c r="U213" s="105">
        <f>Sheet2!U213</f>
        <v>0</v>
      </c>
      <c r="V213" s="110">
        <f t="shared" ref="V213:V276" si="36">SUM(P213:U213)</f>
        <v>0</v>
      </c>
      <c r="W213" s="110">
        <f t="shared" ref="W213:W276" si="37">V213+O213</f>
        <v>0</v>
      </c>
      <c r="Y213">
        <v>1</v>
      </c>
    </row>
    <row r="214" spans="1:26" x14ac:dyDescent="0.2">
      <c r="A214" s="101" t="str">
        <f>Sheet2!A214</f>
        <v xml:space="preserve">    HMS-INTER DEPT CHA</v>
      </c>
      <c r="B214" s="102"/>
      <c r="C214" s="103" t="str">
        <f>[1]MSD!C214</f>
        <v>09/10 Act</v>
      </c>
      <c r="D214" s="111" t="e">
        <f>IF(D213&lt;=A$13,INDEX(MgmtRptAccts,HLOOKUP("MRAvcount",MRAmix,VLOOKUP([1]MRpts!$C$4*1000+A$11+(D213)/1000,MgmtRptAccts,2))+2,98),"")</f>
        <v>#NAME?</v>
      </c>
      <c r="E214" s="105" t="str">
        <f>Sheet2!E214</f>
        <v/>
      </c>
      <c r="F214" s="105" t="str">
        <f>Sheet2!F214</f>
        <v/>
      </c>
      <c r="G214" s="105" t="str">
        <f>Sheet2!G214</f>
        <v/>
      </c>
      <c r="H214" s="105" t="str">
        <f>Sheet2!H214</f>
        <v/>
      </c>
      <c r="I214" s="128">
        <f t="shared" si="33"/>
        <v>0</v>
      </c>
      <c r="J214" s="108" t="str">
        <f>Sheet2!J214</f>
        <v/>
      </c>
      <c r="K214" s="105" t="str">
        <f>Sheet2!K214</f>
        <v/>
      </c>
      <c r="L214" s="105" t="str">
        <f>Sheet2!L214</f>
        <v/>
      </c>
      <c r="M214" s="106" t="str">
        <f>Sheet2!M214</f>
        <v/>
      </c>
      <c r="N214" s="107">
        <f t="shared" si="34"/>
        <v>0</v>
      </c>
      <c r="O214" s="109">
        <f t="shared" si="35"/>
        <v>0</v>
      </c>
      <c r="P214" s="105" t="str">
        <f>Sheet2!P214</f>
        <v/>
      </c>
      <c r="Q214" s="105" t="str">
        <f>Sheet2!Q214</f>
        <v/>
      </c>
      <c r="R214" s="105" t="str">
        <f>Sheet2!R214</f>
        <v/>
      </c>
      <c r="S214" s="105" t="str">
        <f>Sheet2!S214</f>
        <v/>
      </c>
      <c r="T214" s="105" t="str">
        <f>Sheet2!T214</f>
        <v/>
      </c>
      <c r="U214" s="105">
        <f>Sheet2!U214</f>
        <v>0</v>
      </c>
      <c r="V214" s="110">
        <f t="shared" si="36"/>
        <v>0</v>
      </c>
      <c r="W214" s="110">
        <f t="shared" si="37"/>
        <v>0</v>
      </c>
    </row>
    <row r="215" spans="1:26" x14ac:dyDescent="0.2">
      <c r="A215" s="133" t="str">
        <f>Sheet2!A215</f>
        <v xml:space="preserve">    RGES</v>
      </c>
      <c r="B215" s="95"/>
      <c r="C215" s="96" t="s">
        <v>48</v>
      </c>
      <c r="D215" s="97"/>
      <c r="E215" s="98"/>
      <c r="F215" s="98"/>
      <c r="G215" s="98"/>
      <c r="H215" s="98"/>
      <c r="I215" s="60">
        <f t="shared" si="33"/>
        <v>0</v>
      </c>
      <c r="J215" s="100"/>
      <c r="K215" s="98"/>
      <c r="L215" s="98"/>
      <c r="M215" s="99"/>
      <c r="N215" s="61">
        <f t="shared" si="34"/>
        <v>0</v>
      </c>
      <c r="O215" s="62">
        <f t="shared" si="35"/>
        <v>0</v>
      </c>
      <c r="P215" s="98"/>
      <c r="Q215" s="98"/>
      <c r="R215" s="98"/>
      <c r="S215" s="98"/>
      <c r="T215" s="98"/>
      <c r="U215" s="98">
        <v>0</v>
      </c>
      <c r="V215" s="63">
        <f t="shared" si="36"/>
        <v>0</v>
      </c>
      <c r="W215" s="63">
        <f t="shared" si="37"/>
        <v>0</v>
      </c>
      <c r="Z215">
        <v>1</v>
      </c>
    </row>
    <row r="216" spans="1:26" x14ac:dyDescent="0.2">
      <c r="A216" s="101" t="str">
        <f>Sheet2!A216</f>
        <v>10-225-24-2410-0853-000-0000</v>
      </c>
      <c r="B216" s="102"/>
      <c r="C216" s="103" t="str">
        <f>[1]MSD!C216</f>
        <v>09/10 Act</v>
      </c>
      <c r="D216" s="104">
        <v>1</v>
      </c>
      <c r="E216" s="105" t="str">
        <f>Sheet2!E216</f>
        <v/>
      </c>
      <c r="F216" s="105" t="str">
        <f>Sheet2!F216</f>
        <v/>
      </c>
      <c r="G216" s="105" t="str">
        <f>Sheet2!G216</f>
        <v/>
      </c>
      <c r="H216" s="105" t="str">
        <f>Sheet2!H216</f>
        <v/>
      </c>
      <c r="I216" s="128">
        <f t="shared" si="33"/>
        <v>0</v>
      </c>
      <c r="J216" s="108" t="str">
        <f>Sheet2!J216</f>
        <v/>
      </c>
      <c r="K216" s="105" t="str">
        <f>Sheet2!K216</f>
        <v/>
      </c>
      <c r="L216" s="105" t="str">
        <f>Sheet2!L216</f>
        <v/>
      </c>
      <c r="M216" s="106" t="str">
        <f>Sheet2!M216</f>
        <v/>
      </c>
      <c r="N216" s="107">
        <f t="shared" si="34"/>
        <v>0</v>
      </c>
      <c r="O216" s="109">
        <f t="shared" si="35"/>
        <v>0</v>
      </c>
      <c r="P216" s="105" t="str">
        <f>Sheet2!P216</f>
        <v/>
      </c>
      <c r="Q216" s="105" t="str">
        <f>Sheet2!Q216</f>
        <v/>
      </c>
      <c r="R216" s="105" t="str">
        <f>Sheet2!R216</f>
        <v/>
      </c>
      <c r="S216" s="105" t="str">
        <f>Sheet2!S216</f>
        <v/>
      </c>
      <c r="T216" s="105" t="str">
        <f>Sheet2!T216</f>
        <v/>
      </c>
      <c r="U216" s="105">
        <f>Sheet2!U216</f>
        <v>99.99</v>
      </c>
      <c r="V216" s="110">
        <f t="shared" si="36"/>
        <v>99.99</v>
      </c>
      <c r="W216" s="110">
        <f t="shared" si="37"/>
        <v>99.99</v>
      </c>
      <c r="Y216">
        <v>1</v>
      </c>
    </row>
    <row r="217" spans="1:26" x14ac:dyDescent="0.2">
      <c r="A217" s="101" t="str">
        <f>Sheet2!A217</f>
        <v xml:space="preserve">    HSM-ADMIN-IT CHARG</v>
      </c>
      <c r="B217" s="102"/>
      <c r="C217" s="103" t="str">
        <f>[1]MSD!C217</f>
        <v>09/10 Bud</v>
      </c>
      <c r="D217" s="111" t="e">
        <f>IF(D216&lt;=A$13,INDEX(MgmtRptAccts,HLOOKUP("MRAvcount",MRAmix,VLOOKUP([1]MRpts!$C$4*1000+A$11+(D216)/1000,MgmtRptAccts,2))+2,98),"")</f>
        <v>#NAME?</v>
      </c>
      <c r="E217" s="105" t="str">
        <f>Sheet2!E217</f>
        <v/>
      </c>
      <c r="F217" s="105" t="str">
        <f>Sheet2!F217</f>
        <v/>
      </c>
      <c r="G217" s="105" t="str">
        <f>Sheet2!G217</f>
        <v/>
      </c>
      <c r="H217" s="105" t="str">
        <f>Sheet2!H217</f>
        <v/>
      </c>
      <c r="I217" s="128">
        <f t="shared" si="33"/>
        <v>0</v>
      </c>
      <c r="J217" s="108" t="str">
        <f>Sheet2!J217</f>
        <v/>
      </c>
      <c r="K217" s="105" t="str">
        <f>Sheet2!K217</f>
        <v/>
      </c>
      <c r="L217" s="105" t="str">
        <f>Sheet2!L217</f>
        <v/>
      </c>
      <c r="M217" s="106" t="str">
        <f>Sheet2!M217</f>
        <v/>
      </c>
      <c r="N217" s="107">
        <f t="shared" si="34"/>
        <v>0</v>
      </c>
      <c r="O217" s="109">
        <f t="shared" si="35"/>
        <v>0</v>
      </c>
      <c r="P217" s="105" t="str">
        <f>Sheet2!P217</f>
        <v/>
      </c>
      <c r="Q217" s="105" t="str">
        <f>Sheet2!Q217</f>
        <v/>
      </c>
      <c r="R217" s="105" t="str">
        <f>Sheet2!R217</f>
        <v/>
      </c>
      <c r="S217" s="105" t="str">
        <f>Sheet2!S217</f>
        <v/>
      </c>
      <c r="T217" s="105" t="str">
        <f>Sheet2!T217</f>
        <v/>
      </c>
      <c r="U217" s="105">
        <f>Sheet2!U217</f>
        <v>0</v>
      </c>
      <c r="V217" s="110">
        <f t="shared" si="36"/>
        <v>0</v>
      </c>
      <c r="W217" s="110">
        <f t="shared" si="37"/>
        <v>0</v>
      </c>
    </row>
    <row r="218" spans="1:26" x14ac:dyDescent="0.2">
      <c r="A218" s="133" t="str">
        <f>Sheet2!A218</f>
        <v xml:space="preserve">    EBACK</v>
      </c>
      <c r="B218" s="95"/>
      <c r="C218" s="96" t="s">
        <v>48</v>
      </c>
      <c r="D218" s="97"/>
      <c r="E218" s="98"/>
      <c r="F218" s="98"/>
      <c r="G218" s="98"/>
      <c r="H218" s="98"/>
      <c r="I218" s="60">
        <f t="shared" si="33"/>
        <v>0</v>
      </c>
      <c r="J218" s="100"/>
      <c r="K218" s="98"/>
      <c r="L218" s="98"/>
      <c r="M218" s="99"/>
      <c r="N218" s="61">
        <f t="shared" si="34"/>
        <v>0</v>
      </c>
      <c r="O218" s="62">
        <f t="shared" si="35"/>
        <v>0</v>
      </c>
      <c r="P218" s="98"/>
      <c r="Q218" s="98"/>
      <c r="R218" s="98"/>
      <c r="S218" s="98"/>
      <c r="T218" s="98"/>
      <c r="U218" s="98">
        <v>150</v>
      </c>
      <c r="V218" s="63">
        <f t="shared" si="36"/>
        <v>150</v>
      </c>
      <c r="W218" s="63">
        <f t="shared" si="37"/>
        <v>150</v>
      </c>
      <c r="Z218">
        <v>1</v>
      </c>
    </row>
    <row r="219" spans="1:26" x14ac:dyDescent="0.2">
      <c r="A219" s="101" t="str">
        <f>Sheet2!A219</f>
        <v>10-225-75-0020-0581-000-0000</v>
      </c>
      <c r="B219" s="102"/>
      <c r="C219" s="103" t="str">
        <f>[1]MSD!C219</f>
        <v>09/10 Bud</v>
      </c>
      <c r="D219" s="104">
        <v>1</v>
      </c>
      <c r="E219" s="105" t="str">
        <f>Sheet2!E219</f>
        <v/>
      </c>
      <c r="F219" s="105" t="str">
        <f>Sheet2!F219</f>
        <v/>
      </c>
      <c r="G219" s="105" t="str">
        <f>Sheet2!G219</f>
        <v/>
      </c>
      <c r="H219" s="105" t="str">
        <f>Sheet2!H219</f>
        <v/>
      </c>
      <c r="I219" s="128">
        <f t="shared" si="33"/>
        <v>0</v>
      </c>
      <c r="J219" s="108" t="str">
        <f>Sheet2!J219</f>
        <v/>
      </c>
      <c r="K219" s="105" t="str">
        <f>Sheet2!K219</f>
        <v/>
      </c>
      <c r="L219" s="105" t="str">
        <f>Sheet2!L219</f>
        <v/>
      </c>
      <c r="M219" s="106" t="str">
        <f>Sheet2!M219</f>
        <v/>
      </c>
      <c r="N219" s="107">
        <f t="shared" si="34"/>
        <v>0</v>
      </c>
      <c r="O219" s="109">
        <f t="shared" si="35"/>
        <v>0</v>
      </c>
      <c r="P219" s="105" t="str">
        <f>Sheet2!P219</f>
        <v/>
      </c>
      <c r="Q219" s="105" t="str">
        <f>Sheet2!Q219</f>
        <v/>
      </c>
      <c r="R219" s="105">
        <f>Sheet2!R219</f>
        <v>6363.59</v>
      </c>
      <c r="S219" s="105" t="str">
        <f>Sheet2!S219</f>
        <v/>
      </c>
      <c r="T219" s="105" t="str">
        <f>Sheet2!T219</f>
        <v/>
      </c>
      <c r="U219" s="105" t="str">
        <f>Sheet2!U219</f>
        <v/>
      </c>
      <c r="V219" s="110">
        <f t="shared" si="36"/>
        <v>6363.59</v>
      </c>
      <c r="W219" s="110">
        <f t="shared" si="37"/>
        <v>6363.59</v>
      </c>
      <c r="Y219">
        <v>1</v>
      </c>
    </row>
    <row r="220" spans="1:26" x14ac:dyDescent="0.2">
      <c r="A220" s="101" t="str">
        <f>Sheet2!A220</f>
        <v xml:space="preserve">    HMS-IB-TRAVEL/WORK</v>
      </c>
      <c r="B220" s="102"/>
      <c r="C220" s="103" t="str">
        <f>[1]MSD!C220</f>
        <v>09/10 Act</v>
      </c>
      <c r="D220" s="111" t="e">
        <f>IF(D219&lt;=A$13,INDEX(MgmtRptAccts,HLOOKUP("MRAvcount",MRAmix,VLOOKUP([1]MRpts!$C$4*1000+A$11+(D219)/1000,MgmtRptAccts,2))+2,98),"")</f>
        <v>#NAME?</v>
      </c>
      <c r="E220" s="105" t="str">
        <f>Sheet2!E220</f>
        <v/>
      </c>
      <c r="F220" s="105" t="str">
        <f>Sheet2!F220</f>
        <v/>
      </c>
      <c r="G220" s="105" t="str">
        <f>Sheet2!G220</f>
        <v/>
      </c>
      <c r="H220" s="105" t="str">
        <f>Sheet2!H220</f>
        <v/>
      </c>
      <c r="I220" s="128">
        <f t="shared" si="33"/>
        <v>0</v>
      </c>
      <c r="J220" s="108" t="str">
        <f>Sheet2!J220</f>
        <v/>
      </c>
      <c r="K220" s="105" t="str">
        <f>Sheet2!K220</f>
        <v/>
      </c>
      <c r="L220" s="105" t="str">
        <f>Sheet2!L220</f>
        <v/>
      </c>
      <c r="M220" s="106" t="str">
        <f>Sheet2!M220</f>
        <v/>
      </c>
      <c r="N220" s="107">
        <f t="shared" si="34"/>
        <v>0</v>
      </c>
      <c r="O220" s="109">
        <f t="shared" si="35"/>
        <v>0</v>
      </c>
      <c r="P220" s="105" t="str">
        <f>Sheet2!P220</f>
        <v/>
      </c>
      <c r="Q220" s="105" t="str">
        <f>Sheet2!Q220</f>
        <v/>
      </c>
      <c r="R220" s="105">
        <f>Sheet2!R220</f>
        <v>6313.01</v>
      </c>
      <c r="S220" s="105" t="str">
        <f>Sheet2!S220</f>
        <v/>
      </c>
      <c r="T220" s="105" t="str">
        <f>Sheet2!T220</f>
        <v/>
      </c>
      <c r="U220" s="105" t="str">
        <f>Sheet2!U220</f>
        <v/>
      </c>
      <c r="V220" s="110">
        <f t="shared" si="36"/>
        <v>6313.01</v>
      </c>
      <c r="W220" s="110">
        <f t="shared" si="37"/>
        <v>6313.01</v>
      </c>
    </row>
    <row r="221" spans="1:26" x14ac:dyDescent="0.2">
      <c r="A221" s="133" t="str">
        <f>Sheet2!A221</f>
        <v xml:space="preserve">    SH</v>
      </c>
      <c r="B221" s="95"/>
      <c r="C221" s="96" t="s">
        <v>48</v>
      </c>
      <c r="D221" s="97"/>
      <c r="E221" s="98"/>
      <c r="F221" s="98"/>
      <c r="G221" s="98"/>
      <c r="H221" s="98"/>
      <c r="I221" s="60">
        <f t="shared" si="33"/>
        <v>0</v>
      </c>
      <c r="J221" s="100"/>
      <c r="K221" s="98"/>
      <c r="L221" s="98"/>
      <c r="M221" s="99"/>
      <c r="N221" s="61">
        <f t="shared" si="34"/>
        <v>0</v>
      </c>
      <c r="O221" s="62">
        <f t="shared" si="35"/>
        <v>0</v>
      </c>
      <c r="P221" s="98"/>
      <c r="Q221" s="98"/>
      <c r="R221" s="98">
        <v>6500</v>
      </c>
      <c r="S221" s="98"/>
      <c r="T221" s="98"/>
      <c r="U221" s="98"/>
      <c r="V221" s="63">
        <f t="shared" si="36"/>
        <v>6500</v>
      </c>
      <c r="W221" s="63">
        <f t="shared" si="37"/>
        <v>6500</v>
      </c>
      <c r="Z221">
        <v>1</v>
      </c>
    </row>
    <row r="222" spans="1:26" x14ac:dyDescent="0.2">
      <c r="A222" s="101" t="str">
        <f>Sheet2!A222</f>
        <v>10-225-75-0020-0610-000-0000</v>
      </c>
      <c r="B222" s="102"/>
      <c r="C222" s="103" t="str">
        <f>[1]MSD!C222</f>
        <v>09/10 Act</v>
      </c>
      <c r="D222" s="104">
        <v>1</v>
      </c>
      <c r="E222" s="105" t="str">
        <f>Sheet2!E222</f>
        <v/>
      </c>
      <c r="F222" s="105" t="str">
        <f>Sheet2!F222</f>
        <v/>
      </c>
      <c r="G222" s="105" t="str">
        <f>Sheet2!G222</f>
        <v/>
      </c>
      <c r="H222" s="105" t="str">
        <f>Sheet2!H222</f>
        <v/>
      </c>
      <c r="I222" s="128">
        <f t="shared" si="33"/>
        <v>0</v>
      </c>
      <c r="J222" s="108" t="str">
        <f>Sheet2!J222</f>
        <v/>
      </c>
      <c r="K222" s="105" t="str">
        <f>Sheet2!K222</f>
        <v/>
      </c>
      <c r="L222" s="105" t="str">
        <f>Sheet2!L222</f>
        <v/>
      </c>
      <c r="M222" s="106" t="str">
        <f>Sheet2!M222</f>
        <v/>
      </c>
      <c r="N222" s="107">
        <f t="shared" si="34"/>
        <v>0</v>
      </c>
      <c r="O222" s="109">
        <f t="shared" si="35"/>
        <v>0</v>
      </c>
      <c r="P222" s="105" t="str">
        <f>Sheet2!P222</f>
        <v/>
      </c>
      <c r="Q222" s="105" t="str">
        <f>Sheet2!Q222</f>
        <v/>
      </c>
      <c r="R222" s="105" t="str">
        <f>Sheet2!R222</f>
        <v/>
      </c>
      <c r="S222" s="105">
        <f>Sheet2!S222</f>
        <v>1131.31</v>
      </c>
      <c r="T222" s="105" t="str">
        <f>Sheet2!T222</f>
        <v/>
      </c>
      <c r="U222" s="105" t="str">
        <f>Sheet2!U222</f>
        <v/>
      </c>
      <c r="V222" s="110">
        <f t="shared" si="36"/>
        <v>1131.31</v>
      </c>
      <c r="W222" s="110">
        <f t="shared" si="37"/>
        <v>1131.31</v>
      </c>
      <c r="Y222">
        <v>1</v>
      </c>
    </row>
    <row r="223" spans="1:26" x14ac:dyDescent="0.2">
      <c r="A223" s="101" t="str">
        <f>Sheet2!A223</f>
        <v xml:space="preserve">    HMS-IB-SUPPLIES</v>
      </c>
      <c r="B223" s="102"/>
      <c r="C223" s="103" t="str">
        <f>[1]MSD!C223</f>
        <v>09/10 Bud</v>
      </c>
      <c r="D223" s="111" t="e">
        <f>IF(D222&lt;=A$13,INDEX(MgmtRptAccts,HLOOKUP("MRAvcount",MRAmix,VLOOKUP([1]MRpts!$C$4*1000+A$11+(D222)/1000,MgmtRptAccts,2))+2,98),"")</f>
        <v>#NAME?</v>
      </c>
      <c r="E223" s="105" t="str">
        <f>Sheet2!E223</f>
        <v/>
      </c>
      <c r="F223" s="105" t="str">
        <f>Sheet2!F223</f>
        <v/>
      </c>
      <c r="G223" s="105" t="str">
        <f>Sheet2!G223</f>
        <v/>
      </c>
      <c r="H223" s="105" t="str">
        <f>Sheet2!H223</f>
        <v/>
      </c>
      <c r="I223" s="128">
        <f t="shared" si="33"/>
        <v>0</v>
      </c>
      <c r="J223" s="108" t="str">
        <f>Sheet2!J223</f>
        <v/>
      </c>
      <c r="K223" s="105" t="str">
        <f>Sheet2!K223</f>
        <v/>
      </c>
      <c r="L223" s="105" t="str">
        <f>Sheet2!L223</f>
        <v/>
      </c>
      <c r="M223" s="106" t="str">
        <f>Sheet2!M223</f>
        <v/>
      </c>
      <c r="N223" s="107">
        <f t="shared" si="34"/>
        <v>0</v>
      </c>
      <c r="O223" s="109">
        <f t="shared" si="35"/>
        <v>0</v>
      </c>
      <c r="P223" s="105" t="str">
        <f>Sheet2!P223</f>
        <v/>
      </c>
      <c r="Q223" s="105" t="str">
        <f>Sheet2!Q223</f>
        <v/>
      </c>
      <c r="R223" s="105" t="str">
        <f>Sheet2!R223</f>
        <v/>
      </c>
      <c r="S223" s="105">
        <f>Sheet2!S223</f>
        <v>1131.3100000000004</v>
      </c>
      <c r="T223" s="105" t="str">
        <f>Sheet2!T223</f>
        <v/>
      </c>
      <c r="U223" s="105" t="str">
        <f>Sheet2!U223</f>
        <v/>
      </c>
      <c r="V223" s="110">
        <f t="shared" si="36"/>
        <v>1131.3100000000004</v>
      </c>
      <c r="W223" s="110">
        <f t="shared" si="37"/>
        <v>1131.3100000000004</v>
      </c>
    </row>
    <row r="224" spans="1:26" x14ac:dyDescent="0.2">
      <c r="A224" s="133" t="str">
        <f>Sheet2!A224</f>
        <v xml:space="preserve">    </v>
      </c>
      <c r="B224" s="95"/>
      <c r="C224" s="96" t="s">
        <v>48</v>
      </c>
      <c r="D224" s="97"/>
      <c r="E224" s="98"/>
      <c r="F224" s="98"/>
      <c r="G224" s="98"/>
      <c r="H224" s="98"/>
      <c r="I224" s="60">
        <f t="shared" si="33"/>
        <v>0</v>
      </c>
      <c r="J224" s="100"/>
      <c r="K224" s="98"/>
      <c r="L224" s="98"/>
      <c r="M224" s="99"/>
      <c r="N224" s="61">
        <f t="shared" si="34"/>
        <v>0</v>
      </c>
      <c r="O224" s="62">
        <f t="shared" si="35"/>
        <v>0</v>
      </c>
      <c r="P224" s="98"/>
      <c r="Q224" s="98"/>
      <c r="R224" s="98"/>
      <c r="S224" s="98">
        <v>1100</v>
      </c>
      <c r="T224" s="98"/>
      <c r="U224" s="98"/>
      <c r="V224" s="63">
        <f t="shared" si="36"/>
        <v>1100</v>
      </c>
      <c r="W224" s="63">
        <f t="shared" si="37"/>
        <v>1100</v>
      </c>
      <c r="Z224">
        <v>1</v>
      </c>
    </row>
    <row r="225" spans="1:26" x14ac:dyDescent="0.2">
      <c r="A225" s="101" t="str">
        <f>Sheet2!A225</f>
        <v>10-225-75-0020-0640-000-0000</v>
      </c>
      <c r="B225" s="102"/>
      <c r="C225" s="103" t="str">
        <f>[1]MSD!C225</f>
        <v>09/10 Bud</v>
      </c>
      <c r="D225" s="104">
        <v>1</v>
      </c>
      <c r="E225" s="105" t="str">
        <f>Sheet2!E225</f>
        <v/>
      </c>
      <c r="F225" s="105" t="str">
        <f>Sheet2!F225</f>
        <v/>
      </c>
      <c r="G225" s="105" t="str">
        <f>Sheet2!G225</f>
        <v/>
      </c>
      <c r="H225" s="105" t="str">
        <f>Sheet2!H225</f>
        <v/>
      </c>
      <c r="I225" s="128">
        <f t="shared" si="33"/>
        <v>0</v>
      </c>
      <c r="J225" s="108" t="str">
        <f>Sheet2!J225</f>
        <v/>
      </c>
      <c r="K225" s="105" t="str">
        <f>Sheet2!K225</f>
        <v/>
      </c>
      <c r="L225" s="105" t="str">
        <f>Sheet2!L225</f>
        <v/>
      </c>
      <c r="M225" s="106" t="str">
        <f>Sheet2!M225</f>
        <v/>
      </c>
      <c r="N225" s="107">
        <f t="shared" si="34"/>
        <v>0</v>
      </c>
      <c r="O225" s="109">
        <f t="shared" si="35"/>
        <v>0</v>
      </c>
      <c r="P225" s="105" t="str">
        <f>Sheet2!P225</f>
        <v/>
      </c>
      <c r="Q225" s="105" t="str">
        <f>Sheet2!Q225</f>
        <v/>
      </c>
      <c r="R225" s="105" t="str">
        <f>Sheet2!R225</f>
        <v/>
      </c>
      <c r="S225" s="105">
        <f>Sheet2!S225</f>
        <v>53.78</v>
      </c>
      <c r="T225" s="105" t="str">
        <f>Sheet2!T225</f>
        <v/>
      </c>
      <c r="U225" s="105" t="str">
        <f>Sheet2!U225</f>
        <v/>
      </c>
      <c r="V225" s="110">
        <f t="shared" si="36"/>
        <v>53.78</v>
      </c>
      <c r="W225" s="110">
        <f t="shared" si="37"/>
        <v>53.78</v>
      </c>
      <c r="Y225">
        <v>1</v>
      </c>
    </row>
    <row r="226" spans="1:26" x14ac:dyDescent="0.2">
      <c r="A226" s="101" t="str">
        <f>Sheet2!A226</f>
        <v xml:space="preserve">    HMS-IB-BOOKS</v>
      </c>
      <c r="B226" s="102"/>
      <c r="C226" s="103" t="str">
        <f>[1]MSD!C226</f>
        <v>09/10 Act</v>
      </c>
      <c r="D226" s="111" t="e">
        <f>IF(D225&lt;=A$13,INDEX(MgmtRptAccts,HLOOKUP("MRAvcount",MRAmix,VLOOKUP([1]MRpts!$C$4*1000+A$11+(D225)/1000,MgmtRptAccts,2))+2,98),"")</f>
        <v>#NAME?</v>
      </c>
      <c r="E226" s="105" t="str">
        <f>Sheet2!E226</f>
        <v/>
      </c>
      <c r="F226" s="105" t="str">
        <f>Sheet2!F226</f>
        <v/>
      </c>
      <c r="G226" s="105" t="str">
        <f>Sheet2!G226</f>
        <v/>
      </c>
      <c r="H226" s="105" t="str">
        <f>Sheet2!H226</f>
        <v/>
      </c>
      <c r="I226" s="128">
        <f t="shared" si="33"/>
        <v>0</v>
      </c>
      <c r="J226" s="108" t="str">
        <f>Sheet2!J226</f>
        <v/>
      </c>
      <c r="K226" s="105" t="str">
        <f>Sheet2!K226</f>
        <v/>
      </c>
      <c r="L226" s="105" t="str">
        <f>Sheet2!L226</f>
        <v/>
      </c>
      <c r="M226" s="106" t="str">
        <f>Sheet2!M226</f>
        <v/>
      </c>
      <c r="N226" s="107">
        <f t="shared" si="34"/>
        <v>0</v>
      </c>
      <c r="O226" s="109">
        <f t="shared" si="35"/>
        <v>0</v>
      </c>
      <c r="P226" s="105" t="str">
        <f>Sheet2!P226</f>
        <v/>
      </c>
      <c r="Q226" s="105" t="str">
        <f>Sheet2!Q226</f>
        <v/>
      </c>
      <c r="R226" s="105" t="str">
        <f>Sheet2!R226</f>
        <v/>
      </c>
      <c r="S226" s="105">
        <f>Sheet2!S226</f>
        <v>53.779999999999973</v>
      </c>
      <c r="T226" s="105" t="str">
        <f>Sheet2!T226</f>
        <v/>
      </c>
      <c r="U226" s="105" t="str">
        <f>Sheet2!U226</f>
        <v/>
      </c>
      <c r="V226" s="110">
        <f t="shared" si="36"/>
        <v>53.779999999999973</v>
      </c>
      <c r="W226" s="110">
        <f t="shared" si="37"/>
        <v>53.779999999999973</v>
      </c>
    </row>
    <row r="227" spans="1:26" x14ac:dyDescent="0.2">
      <c r="A227" s="133" t="str">
        <f>Sheet2!A227</f>
        <v xml:space="preserve">    </v>
      </c>
      <c r="B227" s="95"/>
      <c r="C227" s="96" t="s">
        <v>48</v>
      </c>
      <c r="D227" s="97"/>
      <c r="E227" s="98"/>
      <c r="F227" s="98"/>
      <c r="G227" s="98"/>
      <c r="H227" s="98"/>
      <c r="I227" s="60">
        <f t="shared" si="33"/>
        <v>0</v>
      </c>
      <c r="J227" s="100"/>
      <c r="K227" s="98"/>
      <c r="L227" s="98"/>
      <c r="M227" s="99"/>
      <c r="N227" s="61">
        <f t="shared" si="34"/>
        <v>0</v>
      </c>
      <c r="O227" s="62">
        <f t="shared" si="35"/>
        <v>0</v>
      </c>
      <c r="P227" s="98"/>
      <c r="Q227" s="98"/>
      <c r="R227" s="98"/>
      <c r="S227" s="98">
        <v>100</v>
      </c>
      <c r="T227" s="98"/>
      <c r="U227" s="98"/>
      <c r="V227" s="63">
        <f t="shared" si="36"/>
        <v>100</v>
      </c>
      <c r="W227" s="63">
        <f t="shared" si="37"/>
        <v>100</v>
      </c>
      <c r="Z227">
        <v>1</v>
      </c>
    </row>
    <row r="228" spans="1:26" x14ac:dyDescent="0.2">
      <c r="A228" s="101" t="str">
        <f>Sheet2!A228</f>
        <v>10-225-75-0020-0810-000-0000</v>
      </c>
      <c r="B228" s="102"/>
      <c r="C228" s="103" t="str">
        <f>[1]MSD!C228</f>
        <v>09/10 Act</v>
      </c>
      <c r="D228" s="104">
        <v>1</v>
      </c>
      <c r="E228" s="105" t="str">
        <f>Sheet2!E228</f>
        <v/>
      </c>
      <c r="F228" s="105" t="str">
        <f>Sheet2!F228</f>
        <v/>
      </c>
      <c r="G228" s="105" t="str">
        <f>Sheet2!G228</f>
        <v/>
      </c>
      <c r="H228" s="105" t="str">
        <f>Sheet2!H228</f>
        <v/>
      </c>
      <c r="I228" s="128">
        <f t="shared" si="33"/>
        <v>0</v>
      </c>
      <c r="J228" s="108" t="str">
        <f>Sheet2!J228</f>
        <v/>
      </c>
      <c r="K228" s="105" t="str">
        <f>Sheet2!K228</f>
        <v/>
      </c>
      <c r="L228" s="105" t="str">
        <f>Sheet2!L228</f>
        <v/>
      </c>
      <c r="M228" s="106" t="str">
        <f>Sheet2!M228</f>
        <v/>
      </c>
      <c r="N228" s="107">
        <f t="shared" si="34"/>
        <v>0</v>
      </c>
      <c r="O228" s="109">
        <f t="shared" si="35"/>
        <v>0</v>
      </c>
      <c r="P228" s="105" t="str">
        <f>Sheet2!P228</f>
        <v/>
      </c>
      <c r="Q228" s="105" t="str">
        <f>Sheet2!Q228</f>
        <v/>
      </c>
      <c r="R228" s="105" t="str">
        <f>Sheet2!R228</f>
        <v/>
      </c>
      <c r="S228" s="105" t="str">
        <f>Sheet2!S228</f>
        <v/>
      </c>
      <c r="T228" s="105" t="str">
        <f>Sheet2!T228</f>
        <v/>
      </c>
      <c r="U228" s="105">
        <f>Sheet2!U228</f>
        <v>1140</v>
      </c>
      <c r="V228" s="110">
        <f t="shared" si="36"/>
        <v>1140</v>
      </c>
      <c r="W228" s="110">
        <f t="shared" si="37"/>
        <v>1140</v>
      </c>
      <c r="Y228">
        <v>1</v>
      </c>
    </row>
    <row r="229" spans="1:26" x14ac:dyDescent="0.2">
      <c r="A229" s="101" t="str">
        <f>Sheet2!A229</f>
        <v xml:space="preserve">    HMS-IB-DUES &amp; FEES</v>
      </c>
      <c r="B229" s="102"/>
      <c r="C229" s="103" t="str">
        <f>[1]MSD!C229</f>
        <v>09/10 Bud</v>
      </c>
      <c r="D229" s="111" t="e">
        <f>IF(D228&lt;=A$13,INDEX(MgmtRptAccts,HLOOKUP("MRAvcount",MRAmix,VLOOKUP([1]MRpts!$C$4*1000+A$11+(D228)/1000,MgmtRptAccts,2))+2,98),"")</f>
        <v>#NAME?</v>
      </c>
      <c r="E229" s="105" t="str">
        <f>Sheet2!E229</f>
        <v/>
      </c>
      <c r="F229" s="105" t="str">
        <f>Sheet2!F229</f>
        <v/>
      </c>
      <c r="G229" s="105" t="str">
        <f>Sheet2!G229</f>
        <v/>
      </c>
      <c r="H229" s="105" t="str">
        <f>Sheet2!H229</f>
        <v/>
      </c>
      <c r="I229" s="128">
        <f t="shared" si="33"/>
        <v>0</v>
      </c>
      <c r="J229" s="108" t="str">
        <f>Sheet2!J229</f>
        <v/>
      </c>
      <c r="K229" s="105" t="str">
        <f>Sheet2!K229</f>
        <v/>
      </c>
      <c r="L229" s="105" t="str">
        <f>Sheet2!L229</f>
        <v/>
      </c>
      <c r="M229" s="106" t="str">
        <f>Sheet2!M229</f>
        <v/>
      </c>
      <c r="N229" s="107">
        <f t="shared" si="34"/>
        <v>0</v>
      </c>
      <c r="O229" s="109">
        <f t="shared" si="35"/>
        <v>0</v>
      </c>
      <c r="P229" s="105" t="str">
        <f>Sheet2!P229</f>
        <v/>
      </c>
      <c r="Q229" s="105" t="str">
        <f>Sheet2!Q229</f>
        <v/>
      </c>
      <c r="R229" s="105" t="str">
        <f>Sheet2!R229</f>
        <v/>
      </c>
      <c r="S229" s="105" t="str">
        <f>Sheet2!S229</f>
        <v/>
      </c>
      <c r="T229" s="105" t="str">
        <f>Sheet2!T229</f>
        <v/>
      </c>
      <c r="U229" s="105">
        <f>Sheet2!U229</f>
        <v>1572.0500000000002</v>
      </c>
      <c r="V229" s="110">
        <f t="shared" si="36"/>
        <v>1572.0500000000002</v>
      </c>
      <c r="W229" s="110">
        <f t="shared" si="37"/>
        <v>1572.0500000000002</v>
      </c>
    </row>
    <row r="230" spans="1:26" x14ac:dyDescent="0.2">
      <c r="A230" s="133" t="str">
        <f>Sheet2!A230</f>
        <v xml:space="preserve">    </v>
      </c>
      <c r="B230" s="95"/>
      <c r="C230" s="96" t="s">
        <v>48</v>
      </c>
      <c r="D230" s="97"/>
      <c r="E230" s="98"/>
      <c r="F230" s="98"/>
      <c r="G230" s="98"/>
      <c r="H230" s="98"/>
      <c r="I230" s="60">
        <f t="shared" si="33"/>
        <v>0</v>
      </c>
      <c r="J230" s="100"/>
      <c r="K230" s="98"/>
      <c r="L230" s="98"/>
      <c r="M230" s="99"/>
      <c r="N230" s="61">
        <f t="shared" si="34"/>
        <v>0</v>
      </c>
      <c r="O230" s="62">
        <f t="shared" si="35"/>
        <v>0</v>
      </c>
      <c r="P230" s="98"/>
      <c r="Q230" s="98"/>
      <c r="R230" s="98"/>
      <c r="S230" s="98"/>
      <c r="T230" s="98"/>
      <c r="U230" s="98">
        <v>1500</v>
      </c>
      <c r="V230" s="63">
        <f t="shared" si="36"/>
        <v>1500</v>
      </c>
      <c r="W230" s="63">
        <f t="shared" si="37"/>
        <v>1500</v>
      </c>
      <c r="Z230">
        <v>1</v>
      </c>
    </row>
    <row r="231" spans="1:26" x14ac:dyDescent="0.2">
      <c r="A231" s="101" t="str">
        <f>Sheet2!A231</f>
        <v>10-225-75-2213-0581-000-0000</v>
      </c>
      <c r="B231" s="102"/>
      <c r="C231" s="103" t="str">
        <f>[1]MSD!C231</f>
        <v>09/10 Bud</v>
      </c>
      <c r="D231" s="104">
        <v>1</v>
      </c>
      <c r="E231" s="105" t="str">
        <f>Sheet2!E231</f>
        <v/>
      </c>
      <c r="F231" s="105" t="str">
        <f>Sheet2!F231</f>
        <v/>
      </c>
      <c r="G231" s="105" t="str">
        <f>Sheet2!G231</f>
        <v/>
      </c>
      <c r="H231" s="105" t="str">
        <f>Sheet2!H231</f>
        <v/>
      </c>
      <c r="I231" s="128">
        <f t="shared" si="33"/>
        <v>0</v>
      </c>
      <c r="J231" s="108" t="str">
        <f>Sheet2!J231</f>
        <v/>
      </c>
      <c r="K231" s="105" t="str">
        <f>Sheet2!K231</f>
        <v/>
      </c>
      <c r="L231" s="105" t="str">
        <f>Sheet2!L231</f>
        <v/>
      </c>
      <c r="M231" s="106" t="str">
        <f>Sheet2!M231</f>
        <v/>
      </c>
      <c r="N231" s="107">
        <f t="shared" si="34"/>
        <v>0</v>
      </c>
      <c r="O231" s="109">
        <f t="shared" si="35"/>
        <v>0</v>
      </c>
      <c r="P231" s="105" t="str">
        <f>Sheet2!P231</f>
        <v/>
      </c>
      <c r="Q231" s="105" t="str">
        <f>Sheet2!Q231</f>
        <v/>
      </c>
      <c r="R231" s="105">
        <f>Sheet2!R231</f>
        <v>602.41</v>
      </c>
      <c r="S231" s="105" t="str">
        <f>Sheet2!S231</f>
        <v/>
      </c>
      <c r="T231" s="105" t="str">
        <f>Sheet2!T231</f>
        <v/>
      </c>
      <c r="U231" s="105" t="str">
        <f>Sheet2!U231</f>
        <v/>
      </c>
      <c r="V231" s="110">
        <f t="shared" si="36"/>
        <v>602.41</v>
      </c>
      <c r="W231" s="110">
        <f t="shared" si="37"/>
        <v>602.41</v>
      </c>
      <c r="Y231">
        <v>1</v>
      </c>
    </row>
    <row r="232" spans="1:26" x14ac:dyDescent="0.2">
      <c r="A232" s="101" t="str">
        <f>Sheet2!A232</f>
        <v xml:space="preserve">    HMS-IB-TRAVEL/WORK</v>
      </c>
      <c r="B232" s="102"/>
      <c r="C232" s="103" t="str">
        <f>[1]MSD!C232</f>
        <v>09/10 Act</v>
      </c>
      <c r="D232" s="111" t="e">
        <f>IF(D231&lt;=A$13,INDEX(MgmtRptAccts,HLOOKUP("MRAvcount",MRAmix,VLOOKUP([1]MRpts!$C$4*1000+A$11+(D231)/1000,MgmtRptAccts,2))+2,98),"")</f>
        <v>#NAME?</v>
      </c>
      <c r="E232" s="105" t="str">
        <f>Sheet2!E232</f>
        <v/>
      </c>
      <c r="F232" s="105" t="str">
        <f>Sheet2!F232</f>
        <v/>
      </c>
      <c r="G232" s="105" t="str">
        <f>Sheet2!G232</f>
        <v/>
      </c>
      <c r="H232" s="105" t="str">
        <f>Sheet2!H232</f>
        <v/>
      </c>
      <c r="I232" s="128">
        <f t="shared" si="33"/>
        <v>0</v>
      </c>
      <c r="J232" s="108" t="str">
        <f>Sheet2!J232</f>
        <v/>
      </c>
      <c r="K232" s="105" t="str">
        <f>Sheet2!K232</f>
        <v/>
      </c>
      <c r="L232" s="105" t="str">
        <f>Sheet2!L232</f>
        <v/>
      </c>
      <c r="M232" s="106" t="str">
        <f>Sheet2!M232</f>
        <v/>
      </c>
      <c r="N232" s="107">
        <f t="shared" si="34"/>
        <v>0</v>
      </c>
      <c r="O232" s="109">
        <f t="shared" si="35"/>
        <v>0</v>
      </c>
      <c r="P232" s="105" t="str">
        <f>Sheet2!P232</f>
        <v/>
      </c>
      <c r="Q232" s="105" t="str">
        <f>Sheet2!Q232</f>
        <v/>
      </c>
      <c r="R232" s="105">
        <f>Sheet2!R232</f>
        <v>8167.32</v>
      </c>
      <c r="S232" s="105" t="str">
        <f>Sheet2!S232</f>
        <v/>
      </c>
      <c r="T232" s="105" t="str">
        <f>Sheet2!T232</f>
        <v/>
      </c>
      <c r="U232" s="105" t="str">
        <f>Sheet2!U232</f>
        <v/>
      </c>
      <c r="V232" s="110">
        <f t="shared" si="36"/>
        <v>8167.32</v>
      </c>
      <c r="W232" s="110">
        <f t="shared" si="37"/>
        <v>8167.32</v>
      </c>
    </row>
    <row r="233" spans="1:26" x14ac:dyDescent="0.2">
      <c r="A233" s="133" t="str">
        <f>Sheet2!A233</f>
        <v xml:space="preserve">    SHOPS</v>
      </c>
      <c r="B233" s="95"/>
      <c r="C233" s="96" t="s">
        <v>48</v>
      </c>
      <c r="D233" s="97"/>
      <c r="E233" s="98"/>
      <c r="F233" s="98"/>
      <c r="G233" s="98"/>
      <c r="H233" s="98"/>
      <c r="I233" s="60">
        <f t="shared" si="33"/>
        <v>0</v>
      </c>
      <c r="J233" s="100"/>
      <c r="K233" s="98"/>
      <c r="L233" s="98"/>
      <c r="M233" s="99"/>
      <c r="N233" s="61">
        <f t="shared" si="34"/>
        <v>0</v>
      </c>
      <c r="O233" s="62">
        <f t="shared" si="35"/>
        <v>0</v>
      </c>
      <c r="P233" s="98"/>
      <c r="Q233" s="98"/>
      <c r="R233" s="98">
        <v>1000</v>
      </c>
      <c r="S233" s="98"/>
      <c r="T233" s="98"/>
      <c r="U233" s="98"/>
      <c r="V233" s="63">
        <f t="shared" si="36"/>
        <v>1000</v>
      </c>
      <c r="W233" s="63">
        <f t="shared" si="37"/>
        <v>1000</v>
      </c>
      <c r="Z233">
        <v>1</v>
      </c>
    </row>
    <row r="234" spans="1:26" x14ac:dyDescent="0.2">
      <c r="A234" s="101" t="str">
        <f>Sheet2!A234</f>
        <v>10-225-75-2213-0582-000-0000</v>
      </c>
      <c r="B234" s="102"/>
      <c r="C234" s="103" t="str">
        <f>[1]MSD!C234</f>
        <v>09/10 Act</v>
      </c>
      <c r="D234" s="104">
        <v>1</v>
      </c>
      <c r="E234" s="105" t="str">
        <f>Sheet2!E234</f>
        <v/>
      </c>
      <c r="F234" s="105" t="str">
        <f>Sheet2!F234</f>
        <v/>
      </c>
      <c r="G234" s="105" t="str">
        <f>Sheet2!G234</f>
        <v/>
      </c>
      <c r="H234" s="105" t="str">
        <f>Sheet2!H234</f>
        <v/>
      </c>
      <c r="I234" s="128">
        <f t="shared" si="33"/>
        <v>0</v>
      </c>
      <c r="J234" s="108" t="str">
        <f>Sheet2!J234</f>
        <v/>
      </c>
      <c r="K234" s="105" t="str">
        <f>Sheet2!K234</f>
        <v/>
      </c>
      <c r="L234" s="105" t="str">
        <f>Sheet2!L234</f>
        <v/>
      </c>
      <c r="M234" s="106" t="str">
        <f>Sheet2!M234</f>
        <v/>
      </c>
      <c r="N234" s="107">
        <f t="shared" si="34"/>
        <v>0</v>
      </c>
      <c r="O234" s="109">
        <f t="shared" si="35"/>
        <v>0</v>
      </c>
      <c r="P234" s="105" t="str">
        <f>Sheet2!P234</f>
        <v/>
      </c>
      <c r="Q234" s="105" t="str">
        <f>Sheet2!Q234</f>
        <v/>
      </c>
      <c r="R234" s="105">
        <f>Sheet2!R234</f>
        <v>3793.02</v>
      </c>
      <c r="S234" s="105" t="str">
        <f>Sheet2!S234</f>
        <v/>
      </c>
      <c r="T234" s="105" t="str">
        <f>Sheet2!T234</f>
        <v/>
      </c>
      <c r="U234" s="105" t="str">
        <f>Sheet2!U234</f>
        <v/>
      </c>
      <c r="V234" s="110">
        <f t="shared" si="36"/>
        <v>3793.02</v>
      </c>
      <c r="W234" s="110">
        <f t="shared" si="37"/>
        <v>3793.02</v>
      </c>
      <c r="Y234">
        <v>1</v>
      </c>
    </row>
    <row r="235" spans="1:26" x14ac:dyDescent="0.2">
      <c r="A235" s="101" t="str">
        <f>Sheet2!A235</f>
        <v xml:space="preserve">    HMS-IB O/S TRAVEL/</v>
      </c>
      <c r="B235" s="102"/>
      <c r="C235" s="103" t="str">
        <f>[1]MSD!C235</f>
        <v>09/10 Bud</v>
      </c>
      <c r="D235" s="111" t="e">
        <f>IF(D234&lt;=A$13,INDEX(MgmtRptAccts,HLOOKUP("MRAvcount",MRAmix,VLOOKUP([1]MRpts!$C$4*1000+A$11+(D234)/1000,MgmtRptAccts,2))+2,98),"")</f>
        <v>#NAME?</v>
      </c>
      <c r="E235" s="105" t="str">
        <f>Sheet2!E235</f>
        <v/>
      </c>
      <c r="F235" s="105" t="str">
        <f>Sheet2!F235</f>
        <v/>
      </c>
      <c r="G235" s="105" t="str">
        <f>Sheet2!G235</f>
        <v/>
      </c>
      <c r="H235" s="105" t="str">
        <f>Sheet2!H235</f>
        <v/>
      </c>
      <c r="I235" s="128">
        <f t="shared" si="33"/>
        <v>0</v>
      </c>
      <c r="J235" s="108" t="str">
        <f>Sheet2!J235</f>
        <v/>
      </c>
      <c r="K235" s="105" t="str">
        <f>Sheet2!K235</f>
        <v/>
      </c>
      <c r="L235" s="105" t="str">
        <f>Sheet2!L235</f>
        <v/>
      </c>
      <c r="M235" s="106" t="str">
        <f>Sheet2!M235</f>
        <v/>
      </c>
      <c r="N235" s="107">
        <f t="shared" si="34"/>
        <v>0</v>
      </c>
      <c r="O235" s="109">
        <f t="shared" si="35"/>
        <v>0</v>
      </c>
      <c r="P235" s="105" t="str">
        <f>Sheet2!P235</f>
        <v/>
      </c>
      <c r="Q235" s="105" t="str">
        <f>Sheet2!Q235</f>
        <v/>
      </c>
      <c r="R235" s="105">
        <f>Sheet2!R235</f>
        <v>3793.02</v>
      </c>
      <c r="S235" s="105" t="str">
        <f>Sheet2!S235</f>
        <v/>
      </c>
      <c r="T235" s="105" t="str">
        <f>Sheet2!T235</f>
        <v/>
      </c>
      <c r="U235" s="105" t="str">
        <f>Sheet2!U235</f>
        <v/>
      </c>
      <c r="V235" s="110">
        <f t="shared" si="36"/>
        <v>3793.02</v>
      </c>
      <c r="W235" s="110">
        <f t="shared" si="37"/>
        <v>3793.02</v>
      </c>
    </row>
    <row r="236" spans="1:26" x14ac:dyDescent="0.2">
      <c r="A236" s="133" t="str">
        <f>Sheet2!A236</f>
        <v xml:space="preserve">    WORKSHOPS</v>
      </c>
      <c r="B236" s="95"/>
      <c r="C236" s="96" t="s">
        <v>48</v>
      </c>
      <c r="D236" s="97"/>
      <c r="E236" s="98"/>
      <c r="F236" s="98"/>
      <c r="G236" s="98"/>
      <c r="H236" s="98"/>
      <c r="I236" s="60">
        <f t="shared" si="33"/>
        <v>0</v>
      </c>
      <c r="J236" s="100"/>
      <c r="K236" s="98"/>
      <c r="L236" s="98"/>
      <c r="M236" s="99"/>
      <c r="N236" s="61">
        <f t="shared" si="34"/>
        <v>0</v>
      </c>
      <c r="O236" s="62">
        <f t="shared" si="35"/>
        <v>0</v>
      </c>
      <c r="P236" s="98"/>
      <c r="Q236" s="98"/>
      <c r="R236" s="98">
        <v>5000</v>
      </c>
      <c r="S236" s="98"/>
      <c r="T236" s="98"/>
      <c r="U236" s="98"/>
      <c r="V236" s="63">
        <f t="shared" si="36"/>
        <v>5000</v>
      </c>
      <c r="W236" s="63">
        <f t="shared" si="37"/>
        <v>5000</v>
      </c>
      <c r="Z236">
        <v>1</v>
      </c>
    </row>
    <row r="237" spans="1:26" x14ac:dyDescent="0.2">
      <c r="A237" s="101" t="str">
        <f>Sheet2!A237</f>
        <v>10-225-90-9000-0610-000-0000</v>
      </c>
      <c r="B237" s="102"/>
      <c r="C237" s="103" t="str">
        <f>[1]MSD!C237</f>
        <v>09/10 Bud</v>
      </c>
      <c r="D237" s="104">
        <v>1</v>
      </c>
      <c r="E237" s="105" t="str">
        <f>Sheet2!E237</f>
        <v/>
      </c>
      <c r="F237" s="105" t="str">
        <f>Sheet2!F237</f>
        <v/>
      </c>
      <c r="G237" s="105" t="str">
        <f>Sheet2!G237</f>
        <v/>
      </c>
      <c r="H237" s="105" t="str">
        <f>Sheet2!H237</f>
        <v/>
      </c>
      <c r="I237" s="128">
        <f t="shared" si="33"/>
        <v>0</v>
      </c>
      <c r="J237" s="108" t="str">
        <f>Sheet2!J237</f>
        <v/>
      </c>
      <c r="K237" s="105" t="str">
        <f>Sheet2!K237</f>
        <v/>
      </c>
      <c r="L237" s="105" t="str">
        <f>Sheet2!L237</f>
        <v/>
      </c>
      <c r="M237" s="106" t="str">
        <f>Sheet2!M237</f>
        <v/>
      </c>
      <c r="N237" s="107">
        <f t="shared" si="34"/>
        <v>0</v>
      </c>
      <c r="O237" s="109">
        <f t="shared" si="35"/>
        <v>0</v>
      </c>
      <c r="P237" s="105" t="str">
        <f>Sheet2!P237</f>
        <v/>
      </c>
      <c r="Q237" s="105" t="str">
        <f>Sheet2!Q237</f>
        <v/>
      </c>
      <c r="R237" s="105" t="str">
        <f>Sheet2!R237</f>
        <v/>
      </c>
      <c r="S237" s="105">
        <f>Sheet2!S237</f>
        <v>0</v>
      </c>
      <c r="T237" s="105" t="str">
        <f>Sheet2!T237</f>
        <v/>
      </c>
      <c r="U237" s="105" t="str">
        <f>Sheet2!U237</f>
        <v/>
      </c>
      <c r="V237" s="110">
        <f t="shared" si="36"/>
        <v>0</v>
      </c>
      <c r="W237" s="110">
        <f t="shared" si="37"/>
        <v>0</v>
      </c>
      <c r="Y237">
        <v>1</v>
      </c>
    </row>
    <row r="238" spans="1:26" x14ac:dyDescent="0.2">
      <c r="A238" s="101" t="str">
        <f>Sheet2!A238</f>
        <v xml:space="preserve">    HMS-CONTINGENCY-CL</v>
      </c>
      <c r="B238" s="102"/>
      <c r="C238" s="103" t="str">
        <f>[1]MSD!C238</f>
        <v>09/10 Act</v>
      </c>
      <c r="D238" s="111" t="e">
        <f>IF(D237&lt;=A$13,INDEX(MgmtRptAccts,HLOOKUP("MRAvcount",MRAmix,VLOOKUP([1]MRpts!$C$4*1000+A$11+(D237)/1000,MgmtRptAccts,2))+2,98),"")</f>
        <v>#NAME?</v>
      </c>
      <c r="E238" s="105" t="str">
        <f>Sheet2!E238</f>
        <v/>
      </c>
      <c r="F238" s="105" t="str">
        <f>Sheet2!F238</f>
        <v/>
      </c>
      <c r="G238" s="105" t="str">
        <f>Sheet2!G238</f>
        <v/>
      </c>
      <c r="H238" s="105" t="str">
        <f>Sheet2!H238</f>
        <v/>
      </c>
      <c r="I238" s="128">
        <f t="shared" si="33"/>
        <v>0</v>
      </c>
      <c r="J238" s="108" t="str">
        <f>Sheet2!J238</f>
        <v/>
      </c>
      <c r="K238" s="105" t="str">
        <f>Sheet2!K238</f>
        <v/>
      </c>
      <c r="L238" s="105" t="str">
        <f>Sheet2!L238</f>
        <v/>
      </c>
      <c r="M238" s="106" t="str">
        <f>Sheet2!M238</f>
        <v/>
      </c>
      <c r="N238" s="107">
        <f t="shared" si="34"/>
        <v>0</v>
      </c>
      <c r="O238" s="109">
        <f t="shared" si="35"/>
        <v>0</v>
      </c>
      <c r="P238" s="105" t="str">
        <f>Sheet2!P238</f>
        <v/>
      </c>
      <c r="Q238" s="105" t="str">
        <f>Sheet2!Q238</f>
        <v/>
      </c>
      <c r="R238" s="105" t="str">
        <f>Sheet2!R238</f>
        <v/>
      </c>
      <c r="S238" s="105">
        <f>Sheet2!S238</f>
        <v>3930</v>
      </c>
      <c r="T238" s="105" t="str">
        <f>Sheet2!T238</f>
        <v/>
      </c>
      <c r="U238" s="105" t="str">
        <f>Sheet2!U238</f>
        <v/>
      </c>
      <c r="V238" s="110">
        <f t="shared" si="36"/>
        <v>3930</v>
      </c>
      <c r="W238" s="110">
        <f t="shared" si="37"/>
        <v>3930</v>
      </c>
    </row>
    <row r="239" spans="1:26" x14ac:dyDescent="0.2">
      <c r="A239" s="133" t="str">
        <f>Sheet2!A239</f>
        <v xml:space="preserve">    ASS SUPP</v>
      </c>
      <c r="B239" s="95"/>
      <c r="C239" s="96" t="s">
        <v>48</v>
      </c>
      <c r="D239" s="97"/>
      <c r="E239" s="98"/>
      <c r="F239" s="98"/>
      <c r="G239" s="98"/>
      <c r="H239" s="98"/>
      <c r="I239" s="60">
        <f t="shared" si="33"/>
        <v>0</v>
      </c>
      <c r="J239" s="100"/>
      <c r="K239" s="98"/>
      <c r="L239" s="98"/>
      <c r="M239" s="99"/>
      <c r="N239" s="61">
        <f t="shared" si="34"/>
        <v>0</v>
      </c>
      <c r="O239" s="62">
        <f t="shared" si="35"/>
        <v>0</v>
      </c>
      <c r="P239" s="98"/>
      <c r="Q239" s="98"/>
      <c r="R239" s="98"/>
      <c r="S239" s="98">
        <v>5000</v>
      </c>
      <c r="T239" s="98"/>
      <c r="U239" s="98"/>
      <c r="V239" s="63">
        <f t="shared" si="36"/>
        <v>5000</v>
      </c>
      <c r="W239" s="63">
        <f t="shared" si="37"/>
        <v>5000</v>
      </c>
      <c r="Z239">
        <v>1</v>
      </c>
    </row>
    <row r="240" spans="1:26" x14ac:dyDescent="0.2">
      <c r="A240" s="101" t="str">
        <f>Sheet2!A240</f>
        <v>10-225-90-9000-0840-000-0000</v>
      </c>
      <c r="B240" s="102"/>
      <c r="C240" s="103" t="str">
        <f>[1]MSD!C240</f>
        <v>09/10 Act</v>
      </c>
      <c r="D240" s="104">
        <v>1</v>
      </c>
      <c r="E240" s="105" t="str">
        <f>Sheet2!E240</f>
        <v/>
      </c>
      <c r="F240" s="105" t="str">
        <f>Sheet2!F240</f>
        <v/>
      </c>
      <c r="G240" s="105" t="str">
        <f>Sheet2!G240</f>
        <v/>
      </c>
      <c r="H240" s="105" t="str">
        <f>Sheet2!H240</f>
        <v/>
      </c>
      <c r="I240" s="128">
        <f t="shared" si="33"/>
        <v>0</v>
      </c>
      <c r="J240" s="108" t="str">
        <f>Sheet2!J240</f>
        <v/>
      </c>
      <c r="K240" s="105" t="str">
        <f>Sheet2!K240</f>
        <v/>
      </c>
      <c r="L240" s="105" t="str">
        <f>Sheet2!L240</f>
        <v/>
      </c>
      <c r="M240" s="106" t="str">
        <f>Sheet2!M240</f>
        <v/>
      </c>
      <c r="N240" s="107">
        <f t="shared" si="34"/>
        <v>0</v>
      </c>
      <c r="O240" s="109">
        <f t="shared" si="35"/>
        <v>0</v>
      </c>
      <c r="P240" s="105" t="str">
        <f>Sheet2!P240</f>
        <v/>
      </c>
      <c r="Q240" s="105" t="str">
        <f>Sheet2!Q240</f>
        <v/>
      </c>
      <c r="R240" s="105" t="str">
        <f>Sheet2!R240</f>
        <v/>
      </c>
      <c r="S240" s="105" t="str">
        <f>Sheet2!S240</f>
        <v/>
      </c>
      <c r="T240" s="105" t="str">
        <f>Sheet2!T240</f>
        <v/>
      </c>
      <c r="U240" s="105">
        <f>Sheet2!U240</f>
        <v>0</v>
      </c>
      <c r="V240" s="110">
        <f t="shared" si="36"/>
        <v>0</v>
      </c>
      <c r="W240" s="110">
        <f t="shared" si="37"/>
        <v>0</v>
      </c>
      <c r="Y240">
        <v>1</v>
      </c>
    </row>
    <row r="241" spans="1:26" x14ac:dyDescent="0.2">
      <c r="A241" s="101" t="str">
        <f>Sheet2!A241</f>
        <v xml:space="preserve">    HMS-CONTINGENCY</v>
      </c>
      <c r="B241" s="102"/>
      <c r="C241" s="103" t="str">
        <f>[1]MSD!C241</f>
        <v>09/10 Bud</v>
      </c>
      <c r="D241" s="111" t="e">
        <f>IF(D240&lt;=A$13,INDEX(MgmtRptAccts,HLOOKUP("MRAvcount",MRAmix,VLOOKUP([1]MRpts!$C$4*1000+A$11+(D240)/1000,MgmtRptAccts,2))+2,98),"")</f>
        <v>#NAME?</v>
      </c>
      <c r="E241" s="105" t="str">
        <f>Sheet2!E241</f>
        <v/>
      </c>
      <c r="F241" s="105" t="str">
        <f>Sheet2!F241</f>
        <v/>
      </c>
      <c r="G241" s="105" t="str">
        <f>Sheet2!G241</f>
        <v/>
      </c>
      <c r="H241" s="105" t="str">
        <f>Sheet2!H241</f>
        <v/>
      </c>
      <c r="I241" s="128">
        <f t="shared" si="33"/>
        <v>0</v>
      </c>
      <c r="J241" s="108" t="str">
        <f>Sheet2!J241</f>
        <v/>
      </c>
      <c r="K241" s="105" t="str">
        <f>Sheet2!K241</f>
        <v/>
      </c>
      <c r="L241" s="105" t="str">
        <f>Sheet2!L241</f>
        <v/>
      </c>
      <c r="M241" s="106" t="str">
        <f>Sheet2!M241</f>
        <v/>
      </c>
      <c r="N241" s="107">
        <f t="shared" si="34"/>
        <v>0</v>
      </c>
      <c r="O241" s="109">
        <f t="shared" si="35"/>
        <v>0</v>
      </c>
      <c r="P241" s="105" t="str">
        <f>Sheet2!P241</f>
        <v/>
      </c>
      <c r="Q241" s="105" t="str">
        <f>Sheet2!Q241</f>
        <v/>
      </c>
      <c r="R241" s="105" t="str">
        <f>Sheet2!R241</f>
        <v/>
      </c>
      <c r="S241" s="105" t="str">
        <f>Sheet2!S241</f>
        <v/>
      </c>
      <c r="T241" s="105" t="str">
        <f>Sheet2!T241</f>
        <v/>
      </c>
      <c r="U241" s="105">
        <f>Sheet2!U241</f>
        <v>8364.5</v>
      </c>
      <c r="V241" s="110">
        <f t="shared" si="36"/>
        <v>8364.5</v>
      </c>
      <c r="W241" s="110">
        <f t="shared" si="37"/>
        <v>8364.5</v>
      </c>
    </row>
    <row r="242" spans="1:26" x14ac:dyDescent="0.2">
      <c r="A242" s="133" t="str">
        <f>Sheet2!A242</f>
        <v xml:space="preserve">    </v>
      </c>
      <c r="B242" s="95"/>
      <c r="C242" s="96" t="s">
        <v>48</v>
      </c>
      <c r="D242" s="97"/>
      <c r="E242" s="98"/>
      <c r="F242" s="98"/>
      <c r="G242" s="98"/>
      <c r="H242" s="98"/>
      <c r="I242" s="60">
        <f t="shared" si="33"/>
        <v>0</v>
      </c>
      <c r="J242" s="100"/>
      <c r="K242" s="98"/>
      <c r="L242" s="98"/>
      <c r="M242" s="99"/>
      <c r="N242" s="61">
        <f t="shared" si="34"/>
        <v>0</v>
      </c>
      <c r="O242" s="62">
        <f t="shared" si="35"/>
        <v>0</v>
      </c>
      <c r="P242" s="98"/>
      <c r="Q242" s="98"/>
      <c r="R242" s="98"/>
      <c r="S242" s="98"/>
      <c r="T242" s="98"/>
      <c r="U242" s="98">
        <v>5000</v>
      </c>
      <c r="V242" s="63">
        <f t="shared" si="36"/>
        <v>5000</v>
      </c>
      <c r="W242" s="63">
        <f t="shared" si="37"/>
        <v>5000</v>
      </c>
      <c r="Z242">
        <v>1</v>
      </c>
    </row>
    <row r="243" spans="1:26" x14ac:dyDescent="0.2">
      <c r="A243" s="101" t="str">
        <f>Sheet2!A243</f>
        <v/>
      </c>
      <c r="B243" s="102"/>
      <c r="C243" s="103" t="str">
        <f>[1]MSD!C243</f>
        <v>09/10 Bud</v>
      </c>
      <c r="D243" s="104">
        <v>1</v>
      </c>
      <c r="E243" s="105" t="str">
        <f>Sheet2!E243</f>
        <v/>
      </c>
      <c r="F243" s="105" t="str">
        <f>Sheet2!F243</f>
        <v/>
      </c>
      <c r="G243" s="105" t="str">
        <f>Sheet2!G243</f>
        <v/>
      </c>
      <c r="H243" s="105" t="str">
        <f>Sheet2!H243</f>
        <v/>
      </c>
      <c r="I243" s="128">
        <f t="shared" si="33"/>
        <v>0</v>
      </c>
      <c r="J243" s="108" t="str">
        <f>Sheet2!J243</f>
        <v/>
      </c>
      <c r="K243" s="105" t="str">
        <f>Sheet2!K243</f>
        <v/>
      </c>
      <c r="L243" s="105" t="str">
        <f>Sheet2!L243</f>
        <v/>
      </c>
      <c r="M243" s="106" t="str">
        <f>Sheet2!M243</f>
        <v/>
      </c>
      <c r="N243" s="107">
        <f t="shared" si="34"/>
        <v>0</v>
      </c>
      <c r="O243" s="109">
        <f t="shared" si="35"/>
        <v>0</v>
      </c>
      <c r="P243" s="105" t="str">
        <f>Sheet2!P243</f>
        <v/>
      </c>
      <c r="Q243" s="105" t="str">
        <f>Sheet2!Q243</f>
        <v/>
      </c>
      <c r="R243" s="105" t="str">
        <f>Sheet2!R243</f>
        <v/>
      </c>
      <c r="S243" s="105" t="str">
        <f>Sheet2!S243</f>
        <v/>
      </c>
      <c r="T243" s="105" t="str">
        <f>Sheet2!T243</f>
        <v/>
      </c>
      <c r="U243" s="105" t="str">
        <f>Sheet2!U243</f>
        <v/>
      </c>
      <c r="V243" s="110">
        <f t="shared" si="36"/>
        <v>0</v>
      </c>
      <c r="W243" s="110">
        <f t="shared" si="37"/>
        <v>0</v>
      </c>
      <c r="Y243">
        <v>1</v>
      </c>
    </row>
    <row r="244" spans="1:26" x14ac:dyDescent="0.2">
      <c r="A244" s="101" t="str">
        <f>Sheet2!A244</f>
        <v/>
      </c>
      <c r="B244" s="102"/>
      <c r="C244" s="103" t="str">
        <f>[1]MSD!C244</f>
        <v>09/10 Act</v>
      </c>
      <c r="D244" s="111" t="e">
        <f>IF(D243&lt;=A$13,INDEX(MgmtRptAccts,HLOOKUP("MRAvcount",MRAmix,VLOOKUP([1]MRpts!$C$4*1000+A$11+(D243)/1000,MgmtRptAccts,2))+2,98),"")</f>
        <v>#NAME?</v>
      </c>
      <c r="E244" s="105" t="str">
        <f>Sheet2!E244</f>
        <v/>
      </c>
      <c r="F244" s="105" t="str">
        <f>Sheet2!F244</f>
        <v/>
      </c>
      <c r="G244" s="105" t="str">
        <f>Sheet2!G244</f>
        <v/>
      </c>
      <c r="H244" s="105" t="str">
        <f>Sheet2!H244</f>
        <v/>
      </c>
      <c r="I244" s="128">
        <f t="shared" si="33"/>
        <v>0</v>
      </c>
      <c r="J244" s="108" t="str">
        <f>Sheet2!J244</f>
        <v/>
      </c>
      <c r="K244" s="105" t="str">
        <f>Sheet2!K244</f>
        <v/>
      </c>
      <c r="L244" s="105" t="str">
        <f>Sheet2!L244</f>
        <v/>
      </c>
      <c r="M244" s="106" t="str">
        <f>Sheet2!M244</f>
        <v/>
      </c>
      <c r="N244" s="107">
        <f t="shared" si="34"/>
        <v>0</v>
      </c>
      <c r="O244" s="109">
        <f t="shared" si="35"/>
        <v>0</v>
      </c>
      <c r="P244" s="105" t="str">
        <f>Sheet2!P244</f>
        <v/>
      </c>
      <c r="Q244" s="105" t="str">
        <f>Sheet2!Q244</f>
        <v/>
      </c>
      <c r="R244" s="105" t="str">
        <f>Sheet2!R244</f>
        <v/>
      </c>
      <c r="S244" s="105" t="str">
        <f>Sheet2!S244</f>
        <v/>
      </c>
      <c r="T244" s="105" t="str">
        <f>Sheet2!T244</f>
        <v/>
      </c>
      <c r="U244" s="105" t="str">
        <f>Sheet2!U244</f>
        <v/>
      </c>
      <c r="V244" s="110">
        <f t="shared" si="36"/>
        <v>0</v>
      </c>
      <c r="W244" s="110">
        <f t="shared" si="37"/>
        <v>0</v>
      </c>
    </row>
    <row r="245" spans="1:26" x14ac:dyDescent="0.2">
      <c r="A245" s="133" t="str">
        <f>Sheet2!A245</f>
        <v/>
      </c>
      <c r="B245" s="95"/>
      <c r="C245" s="96" t="s">
        <v>48</v>
      </c>
      <c r="D245" s="97"/>
      <c r="E245" s="98"/>
      <c r="F245" s="98"/>
      <c r="G245" s="98"/>
      <c r="H245" s="98"/>
      <c r="I245" s="60">
        <f t="shared" si="33"/>
        <v>0</v>
      </c>
      <c r="J245" s="100"/>
      <c r="K245" s="98"/>
      <c r="L245" s="98"/>
      <c r="M245" s="99"/>
      <c r="N245" s="61">
        <f t="shared" si="34"/>
        <v>0</v>
      </c>
      <c r="O245" s="62">
        <f t="shared" si="35"/>
        <v>0</v>
      </c>
      <c r="P245" s="98"/>
      <c r="Q245" s="98"/>
      <c r="R245" s="98"/>
      <c r="S245" s="98"/>
      <c r="T245" s="98"/>
      <c r="U245" s="98"/>
      <c r="V245" s="63">
        <f t="shared" si="36"/>
        <v>0</v>
      </c>
      <c r="W245" s="63">
        <f t="shared" si="37"/>
        <v>0</v>
      </c>
      <c r="Z245">
        <v>1</v>
      </c>
    </row>
    <row r="246" spans="1:26" x14ac:dyDescent="0.2">
      <c r="A246" s="101" t="str">
        <f>Sheet2!A246</f>
        <v/>
      </c>
      <c r="B246" s="102"/>
      <c r="C246" s="103" t="str">
        <f>[1]MSD!C246</f>
        <v>09/10 Act</v>
      </c>
      <c r="D246" s="104">
        <v>1</v>
      </c>
      <c r="E246" s="105" t="str">
        <f>Sheet2!E246</f>
        <v/>
      </c>
      <c r="F246" s="105" t="str">
        <f>Sheet2!F246</f>
        <v/>
      </c>
      <c r="G246" s="105" t="str">
        <f>Sheet2!G246</f>
        <v/>
      </c>
      <c r="H246" s="105" t="str">
        <f>Sheet2!H246</f>
        <v/>
      </c>
      <c r="I246" s="128">
        <f t="shared" si="33"/>
        <v>0</v>
      </c>
      <c r="J246" s="108" t="str">
        <f>Sheet2!J246</f>
        <v/>
      </c>
      <c r="K246" s="105" t="str">
        <f>Sheet2!K246</f>
        <v/>
      </c>
      <c r="L246" s="105" t="str">
        <f>Sheet2!L246</f>
        <v/>
      </c>
      <c r="M246" s="106" t="str">
        <f>Sheet2!M246</f>
        <v/>
      </c>
      <c r="N246" s="107">
        <f t="shared" si="34"/>
        <v>0</v>
      </c>
      <c r="O246" s="109">
        <f t="shared" si="35"/>
        <v>0</v>
      </c>
      <c r="P246" s="105" t="str">
        <f>Sheet2!P246</f>
        <v/>
      </c>
      <c r="Q246" s="105" t="str">
        <f>Sheet2!Q246</f>
        <v/>
      </c>
      <c r="R246" s="105" t="str">
        <f>Sheet2!R246</f>
        <v/>
      </c>
      <c r="S246" s="105" t="str">
        <f>Sheet2!S246</f>
        <v/>
      </c>
      <c r="T246" s="105" t="str">
        <f>Sheet2!T246</f>
        <v/>
      </c>
      <c r="U246" s="105" t="str">
        <f>Sheet2!U246</f>
        <v/>
      </c>
      <c r="V246" s="110">
        <f t="shared" si="36"/>
        <v>0</v>
      </c>
      <c r="W246" s="110">
        <f t="shared" si="37"/>
        <v>0</v>
      </c>
      <c r="Y246">
        <v>1</v>
      </c>
    </row>
    <row r="247" spans="1:26" x14ac:dyDescent="0.2">
      <c r="A247" s="101" t="str">
        <f>Sheet2!A247</f>
        <v/>
      </c>
      <c r="B247" s="102"/>
      <c r="C247" s="103" t="str">
        <f>[1]MSD!C247</f>
        <v>09/10 Bud</v>
      </c>
      <c r="D247" s="111" t="e">
        <f>IF(D246&lt;=A$13,INDEX(MgmtRptAccts,HLOOKUP("MRAvcount",MRAmix,VLOOKUP([1]MRpts!$C$4*1000+A$11+(D246)/1000,MgmtRptAccts,2))+2,98),"")</f>
        <v>#NAME?</v>
      </c>
      <c r="E247" s="105" t="str">
        <f>Sheet2!E247</f>
        <v/>
      </c>
      <c r="F247" s="105" t="str">
        <f>Sheet2!F247</f>
        <v/>
      </c>
      <c r="G247" s="105" t="str">
        <f>Sheet2!G247</f>
        <v/>
      </c>
      <c r="H247" s="105" t="str">
        <f>Sheet2!H247</f>
        <v/>
      </c>
      <c r="I247" s="128">
        <f t="shared" si="33"/>
        <v>0</v>
      </c>
      <c r="J247" s="108" t="str">
        <f>Sheet2!J247</f>
        <v/>
      </c>
      <c r="K247" s="105" t="str">
        <f>Sheet2!K247</f>
        <v/>
      </c>
      <c r="L247" s="105" t="str">
        <f>Sheet2!L247</f>
        <v/>
      </c>
      <c r="M247" s="106" t="str">
        <f>Sheet2!M247</f>
        <v/>
      </c>
      <c r="N247" s="107">
        <f t="shared" si="34"/>
        <v>0</v>
      </c>
      <c r="O247" s="109">
        <f t="shared" si="35"/>
        <v>0</v>
      </c>
      <c r="P247" s="105" t="str">
        <f>Sheet2!P247</f>
        <v/>
      </c>
      <c r="Q247" s="105" t="str">
        <f>Sheet2!Q247</f>
        <v/>
      </c>
      <c r="R247" s="105" t="str">
        <f>Sheet2!R247</f>
        <v/>
      </c>
      <c r="S247" s="105" t="str">
        <f>Sheet2!S247</f>
        <v/>
      </c>
      <c r="T247" s="105" t="str">
        <f>Sheet2!T247</f>
        <v/>
      </c>
      <c r="U247" s="105" t="str">
        <f>Sheet2!U247</f>
        <v/>
      </c>
      <c r="V247" s="110">
        <f t="shared" si="36"/>
        <v>0</v>
      </c>
      <c r="W247" s="110">
        <f t="shared" si="37"/>
        <v>0</v>
      </c>
    </row>
    <row r="248" spans="1:26" x14ac:dyDescent="0.2">
      <c r="A248" s="133" t="str">
        <f>Sheet2!A248</f>
        <v/>
      </c>
      <c r="B248" s="95"/>
      <c r="C248" s="96" t="s">
        <v>48</v>
      </c>
      <c r="D248" s="97"/>
      <c r="E248" s="98"/>
      <c r="F248" s="98"/>
      <c r="G248" s="98"/>
      <c r="H248" s="98"/>
      <c r="I248" s="60">
        <f t="shared" si="33"/>
        <v>0</v>
      </c>
      <c r="J248" s="100"/>
      <c r="K248" s="98"/>
      <c r="L248" s="98"/>
      <c r="M248" s="99"/>
      <c r="N248" s="61">
        <f t="shared" si="34"/>
        <v>0</v>
      </c>
      <c r="O248" s="62">
        <f t="shared" si="35"/>
        <v>0</v>
      </c>
      <c r="P248" s="98"/>
      <c r="Q248" s="98"/>
      <c r="R248" s="98"/>
      <c r="S248" s="98"/>
      <c r="T248" s="98"/>
      <c r="U248" s="98"/>
      <c r="V248" s="63">
        <f t="shared" si="36"/>
        <v>0</v>
      </c>
      <c r="W248" s="63">
        <f t="shared" si="37"/>
        <v>0</v>
      </c>
      <c r="Z248">
        <v>1</v>
      </c>
    </row>
    <row r="249" spans="1:26" x14ac:dyDescent="0.2">
      <c r="A249" s="101" t="str">
        <f>Sheet2!A249</f>
        <v/>
      </c>
      <c r="B249" s="102"/>
      <c r="C249" s="103" t="str">
        <f>[1]MSD!C249</f>
        <v>09/10 Bud</v>
      </c>
      <c r="D249" s="104">
        <v>1</v>
      </c>
      <c r="E249" s="105" t="str">
        <f>Sheet2!E249</f>
        <v/>
      </c>
      <c r="F249" s="105" t="str">
        <f>Sheet2!F249</f>
        <v/>
      </c>
      <c r="G249" s="105" t="str">
        <f>Sheet2!G249</f>
        <v/>
      </c>
      <c r="H249" s="105" t="str">
        <f>Sheet2!H249</f>
        <v/>
      </c>
      <c r="I249" s="128">
        <f t="shared" si="33"/>
        <v>0</v>
      </c>
      <c r="J249" s="108" t="str">
        <f>Sheet2!J249</f>
        <v/>
      </c>
      <c r="K249" s="105" t="str">
        <f>Sheet2!K249</f>
        <v/>
      </c>
      <c r="L249" s="105" t="str">
        <f>Sheet2!L249</f>
        <v/>
      </c>
      <c r="M249" s="106" t="str">
        <f>Sheet2!M249</f>
        <v/>
      </c>
      <c r="N249" s="107">
        <f t="shared" si="34"/>
        <v>0</v>
      </c>
      <c r="O249" s="109">
        <f t="shared" si="35"/>
        <v>0</v>
      </c>
      <c r="P249" s="105" t="str">
        <f>Sheet2!P249</f>
        <v/>
      </c>
      <c r="Q249" s="105" t="str">
        <f>Sheet2!Q249</f>
        <v/>
      </c>
      <c r="R249" s="105" t="str">
        <f>Sheet2!R249</f>
        <v/>
      </c>
      <c r="S249" s="105" t="str">
        <f>Sheet2!S249</f>
        <v/>
      </c>
      <c r="T249" s="105" t="str">
        <f>Sheet2!T249</f>
        <v/>
      </c>
      <c r="U249" s="105" t="str">
        <f>Sheet2!U249</f>
        <v/>
      </c>
      <c r="V249" s="110">
        <f t="shared" si="36"/>
        <v>0</v>
      </c>
      <c r="W249" s="110">
        <f t="shared" si="37"/>
        <v>0</v>
      </c>
      <c r="Y249">
        <v>1</v>
      </c>
    </row>
    <row r="250" spans="1:26" x14ac:dyDescent="0.2">
      <c r="A250" s="101" t="str">
        <f>Sheet2!A250</f>
        <v/>
      </c>
      <c r="B250" s="102"/>
      <c r="C250" s="103" t="str">
        <f>[1]MSD!C250</f>
        <v>09/10 Act</v>
      </c>
      <c r="D250" s="111" t="e">
        <f>IF(D249&lt;=A$13,INDEX(MgmtRptAccts,HLOOKUP("MRAvcount",MRAmix,VLOOKUP([1]MRpts!$C$4*1000+A$11+(D249)/1000,MgmtRptAccts,2))+2,98),"")</f>
        <v>#NAME?</v>
      </c>
      <c r="E250" s="105" t="str">
        <f>Sheet2!E250</f>
        <v/>
      </c>
      <c r="F250" s="105" t="str">
        <f>Sheet2!F250</f>
        <v/>
      </c>
      <c r="G250" s="105" t="str">
        <f>Sheet2!G250</f>
        <v/>
      </c>
      <c r="H250" s="105" t="str">
        <f>Sheet2!H250</f>
        <v/>
      </c>
      <c r="I250" s="128">
        <f t="shared" si="33"/>
        <v>0</v>
      </c>
      <c r="J250" s="108" t="str">
        <f>Sheet2!J250</f>
        <v/>
      </c>
      <c r="K250" s="105" t="str">
        <f>Sheet2!K250</f>
        <v/>
      </c>
      <c r="L250" s="105" t="str">
        <f>Sheet2!L250</f>
        <v/>
      </c>
      <c r="M250" s="106" t="str">
        <f>Sheet2!M250</f>
        <v/>
      </c>
      <c r="N250" s="107">
        <f t="shared" si="34"/>
        <v>0</v>
      </c>
      <c r="O250" s="109">
        <f t="shared" si="35"/>
        <v>0</v>
      </c>
      <c r="P250" s="105" t="str">
        <f>Sheet2!P250</f>
        <v/>
      </c>
      <c r="Q250" s="105" t="str">
        <f>Sheet2!Q250</f>
        <v/>
      </c>
      <c r="R250" s="105" t="str">
        <f>Sheet2!R250</f>
        <v/>
      </c>
      <c r="S250" s="105" t="str">
        <f>Sheet2!S250</f>
        <v/>
      </c>
      <c r="T250" s="105" t="str">
        <f>Sheet2!T250</f>
        <v/>
      </c>
      <c r="U250" s="105" t="str">
        <f>Sheet2!U250</f>
        <v/>
      </c>
      <c r="V250" s="110">
        <f t="shared" si="36"/>
        <v>0</v>
      </c>
      <c r="W250" s="110">
        <f t="shared" si="37"/>
        <v>0</v>
      </c>
    </row>
    <row r="251" spans="1:26" x14ac:dyDescent="0.2">
      <c r="A251" s="133" t="str">
        <f>Sheet2!A251</f>
        <v/>
      </c>
      <c r="B251" s="95"/>
      <c r="C251" s="96" t="s">
        <v>48</v>
      </c>
      <c r="D251" s="97"/>
      <c r="E251" s="98"/>
      <c r="F251" s="98"/>
      <c r="G251" s="98"/>
      <c r="H251" s="98"/>
      <c r="I251" s="60">
        <f t="shared" si="33"/>
        <v>0</v>
      </c>
      <c r="J251" s="100"/>
      <c r="K251" s="98"/>
      <c r="L251" s="98"/>
      <c r="M251" s="99"/>
      <c r="N251" s="61">
        <f t="shared" si="34"/>
        <v>0</v>
      </c>
      <c r="O251" s="62">
        <f t="shared" si="35"/>
        <v>0</v>
      </c>
      <c r="P251" s="98"/>
      <c r="Q251" s="98"/>
      <c r="R251" s="98"/>
      <c r="S251" s="98"/>
      <c r="T251" s="98"/>
      <c r="U251" s="98"/>
      <c r="V251" s="63">
        <f t="shared" si="36"/>
        <v>0</v>
      </c>
      <c r="W251" s="63">
        <f t="shared" si="37"/>
        <v>0</v>
      </c>
      <c r="Z251">
        <v>1</v>
      </c>
    </row>
    <row r="252" spans="1:26" x14ac:dyDescent="0.2">
      <c r="A252" s="101" t="str">
        <f>Sheet2!A252</f>
        <v/>
      </c>
      <c r="B252" s="102"/>
      <c r="C252" s="103" t="str">
        <f>[1]MSD!C252</f>
        <v>09/10 Act</v>
      </c>
      <c r="D252" s="104">
        <v>1</v>
      </c>
      <c r="E252" s="105" t="str">
        <f>Sheet2!E252</f>
        <v/>
      </c>
      <c r="F252" s="105" t="str">
        <f>Sheet2!F252</f>
        <v/>
      </c>
      <c r="G252" s="105" t="str">
        <f>Sheet2!G252</f>
        <v/>
      </c>
      <c r="H252" s="105" t="str">
        <f>Sheet2!H252</f>
        <v/>
      </c>
      <c r="I252" s="128">
        <f t="shared" si="33"/>
        <v>0</v>
      </c>
      <c r="J252" s="108" t="str">
        <f>Sheet2!J252</f>
        <v/>
      </c>
      <c r="K252" s="105" t="str">
        <f>Sheet2!K252</f>
        <v/>
      </c>
      <c r="L252" s="105" t="str">
        <f>Sheet2!L252</f>
        <v/>
      </c>
      <c r="M252" s="106" t="str">
        <f>Sheet2!M252</f>
        <v/>
      </c>
      <c r="N252" s="107">
        <f t="shared" si="34"/>
        <v>0</v>
      </c>
      <c r="O252" s="109">
        <f t="shared" si="35"/>
        <v>0</v>
      </c>
      <c r="P252" s="105" t="str">
        <f>Sheet2!P252</f>
        <v/>
      </c>
      <c r="Q252" s="105" t="str">
        <f>Sheet2!Q252</f>
        <v/>
      </c>
      <c r="R252" s="105" t="str">
        <f>Sheet2!R252</f>
        <v/>
      </c>
      <c r="S252" s="105" t="str">
        <f>Sheet2!S252</f>
        <v/>
      </c>
      <c r="T252" s="105" t="str">
        <f>Sheet2!T252</f>
        <v/>
      </c>
      <c r="U252" s="105" t="str">
        <f>Sheet2!U252</f>
        <v/>
      </c>
      <c r="V252" s="110">
        <f t="shared" si="36"/>
        <v>0</v>
      </c>
      <c r="W252" s="110">
        <f t="shared" si="37"/>
        <v>0</v>
      </c>
      <c r="Y252">
        <v>1</v>
      </c>
    </row>
    <row r="253" spans="1:26" x14ac:dyDescent="0.2">
      <c r="A253" s="101" t="str">
        <f>Sheet2!A253</f>
        <v/>
      </c>
      <c r="B253" s="102"/>
      <c r="C253" s="103" t="str">
        <f>[1]MSD!C253</f>
        <v>09/10 Bud</v>
      </c>
      <c r="D253" s="111" t="e">
        <f>IF(D252&lt;=A$13,INDEX(MgmtRptAccts,HLOOKUP("MRAvcount",MRAmix,VLOOKUP([1]MRpts!$C$4*1000+A$11+(D252)/1000,MgmtRptAccts,2))+2,98),"")</f>
        <v>#NAME?</v>
      </c>
      <c r="E253" s="105" t="str">
        <f>Sheet2!E253</f>
        <v/>
      </c>
      <c r="F253" s="105" t="str">
        <f>Sheet2!F253</f>
        <v/>
      </c>
      <c r="G253" s="105" t="str">
        <f>Sheet2!G253</f>
        <v/>
      </c>
      <c r="H253" s="105" t="str">
        <f>Sheet2!H253</f>
        <v/>
      </c>
      <c r="I253" s="128">
        <f t="shared" si="33"/>
        <v>0</v>
      </c>
      <c r="J253" s="108" t="str">
        <f>Sheet2!J253</f>
        <v/>
      </c>
      <c r="K253" s="105" t="str">
        <f>Sheet2!K253</f>
        <v/>
      </c>
      <c r="L253" s="105" t="str">
        <f>Sheet2!L253</f>
        <v/>
      </c>
      <c r="M253" s="106" t="str">
        <f>Sheet2!M253</f>
        <v/>
      </c>
      <c r="N253" s="107">
        <f t="shared" si="34"/>
        <v>0</v>
      </c>
      <c r="O253" s="109">
        <f t="shared" si="35"/>
        <v>0</v>
      </c>
      <c r="P253" s="105" t="str">
        <f>Sheet2!P253</f>
        <v/>
      </c>
      <c r="Q253" s="105" t="str">
        <f>Sheet2!Q253</f>
        <v/>
      </c>
      <c r="R253" s="105" t="str">
        <f>Sheet2!R253</f>
        <v/>
      </c>
      <c r="S253" s="105" t="str">
        <f>Sheet2!S253</f>
        <v/>
      </c>
      <c r="T253" s="105" t="str">
        <f>Sheet2!T253</f>
        <v/>
      </c>
      <c r="U253" s="105" t="str">
        <f>Sheet2!U253</f>
        <v/>
      </c>
      <c r="V253" s="110">
        <f t="shared" si="36"/>
        <v>0</v>
      </c>
      <c r="W253" s="110">
        <f t="shared" si="37"/>
        <v>0</v>
      </c>
    </row>
    <row r="254" spans="1:26" x14ac:dyDescent="0.2">
      <c r="A254" s="133" t="str">
        <f>Sheet2!A254</f>
        <v/>
      </c>
      <c r="B254" s="95"/>
      <c r="C254" s="96" t="s">
        <v>48</v>
      </c>
      <c r="D254" s="97"/>
      <c r="E254" s="98"/>
      <c r="F254" s="98"/>
      <c r="G254" s="98"/>
      <c r="H254" s="98"/>
      <c r="I254" s="60">
        <f t="shared" si="33"/>
        <v>0</v>
      </c>
      <c r="J254" s="100"/>
      <c r="K254" s="98"/>
      <c r="L254" s="98"/>
      <c r="M254" s="99"/>
      <c r="N254" s="61">
        <f t="shared" si="34"/>
        <v>0</v>
      </c>
      <c r="O254" s="62">
        <f t="shared" si="35"/>
        <v>0</v>
      </c>
      <c r="P254" s="98"/>
      <c r="Q254" s="98"/>
      <c r="R254" s="98"/>
      <c r="S254" s="98"/>
      <c r="T254" s="98"/>
      <c r="U254" s="98"/>
      <c r="V254" s="63">
        <f t="shared" si="36"/>
        <v>0</v>
      </c>
      <c r="W254" s="63">
        <f t="shared" si="37"/>
        <v>0</v>
      </c>
      <c r="Z254">
        <v>1</v>
      </c>
    </row>
    <row r="255" spans="1:26" x14ac:dyDescent="0.2">
      <c r="A255" s="101" t="str">
        <f>Sheet2!A255</f>
        <v/>
      </c>
      <c r="B255" s="102"/>
      <c r="C255" s="103" t="str">
        <f>[1]MSD!C255</f>
        <v>09/10 Bud</v>
      </c>
      <c r="D255" s="104">
        <v>1</v>
      </c>
      <c r="E255" s="105" t="str">
        <f>Sheet2!E255</f>
        <v/>
      </c>
      <c r="F255" s="105" t="str">
        <f>Sheet2!F255</f>
        <v/>
      </c>
      <c r="G255" s="105" t="str">
        <f>Sheet2!G255</f>
        <v/>
      </c>
      <c r="H255" s="105" t="str">
        <f>Sheet2!H255</f>
        <v/>
      </c>
      <c r="I255" s="128">
        <f t="shared" si="33"/>
        <v>0</v>
      </c>
      <c r="J255" s="108" t="str">
        <f>Sheet2!J255</f>
        <v/>
      </c>
      <c r="K255" s="105" t="str">
        <f>Sheet2!K255</f>
        <v/>
      </c>
      <c r="L255" s="105" t="str">
        <f>Sheet2!L255</f>
        <v/>
      </c>
      <c r="M255" s="106" t="str">
        <f>Sheet2!M255</f>
        <v/>
      </c>
      <c r="N255" s="107">
        <f t="shared" si="34"/>
        <v>0</v>
      </c>
      <c r="O255" s="109">
        <f t="shared" si="35"/>
        <v>0</v>
      </c>
      <c r="P255" s="105" t="str">
        <f>Sheet2!P255</f>
        <v/>
      </c>
      <c r="Q255" s="105" t="str">
        <f>Sheet2!Q255</f>
        <v/>
      </c>
      <c r="R255" s="105" t="str">
        <f>Sheet2!R255</f>
        <v/>
      </c>
      <c r="S255" s="105" t="str">
        <f>Sheet2!S255</f>
        <v/>
      </c>
      <c r="T255" s="105" t="str">
        <f>Sheet2!T255</f>
        <v/>
      </c>
      <c r="U255" s="105" t="str">
        <f>Sheet2!U255</f>
        <v/>
      </c>
      <c r="V255" s="110">
        <f t="shared" si="36"/>
        <v>0</v>
      </c>
      <c r="W255" s="110">
        <f t="shared" si="37"/>
        <v>0</v>
      </c>
      <c r="Y255">
        <v>1</v>
      </c>
    </row>
    <row r="256" spans="1:26" x14ac:dyDescent="0.2">
      <c r="A256" s="101" t="str">
        <f>Sheet2!A256</f>
        <v/>
      </c>
      <c r="B256" s="102"/>
      <c r="C256" s="103" t="str">
        <f>[1]MSD!C256</f>
        <v>09/10 Act</v>
      </c>
      <c r="D256" s="111" t="e">
        <f>IF(D255&lt;=A$13,INDEX(MgmtRptAccts,HLOOKUP("MRAvcount",MRAmix,VLOOKUP([1]MRpts!$C$4*1000+A$11+(D255)/1000,MgmtRptAccts,2))+2,98),"")</f>
        <v>#NAME?</v>
      </c>
      <c r="E256" s="105" t="str">
        <f>Sheet2!E256</f>
        <v/>
      </c>
      <c r="F256" s="105" t="str">
        <f>Sheet2!F256</f>
        <v/>
      </c>
      <c r="G256" s="105" t="str">
        <f>Sheet2!G256</f>
        <v/>
      </c>
      <c r="H256" s="105" t="str">
        <f>Sheet2!H256</f>
        <v/>
      </c>
      <c r="I256" s="128">
        <f t="shared" si="33"/>
        <v>0</v>
      </c>
      <c r="J256" s="108" t="str">
        <f>Sheet2!J256</f>
        <v/>
      </c>
      <c r="K256" s="105" t="str">
        <f>Sheet2!K256</f>
        <v/>
      </c>
      <c r="L256" s="105" t="str">
        <f>Sheet2!L256</f>
        <v/>
      </c>
      <c r="M256" s="106" t="str">
        <f>Sheet2!M256</f>
        <v/>
      </c>
      <c r="N256" s="107">
        <f t="shared" si="34"/>
        <v>0</v>
      </c>
      <c r="O256" s="109">
        <f t="shared" si="35"/>
        <v>0</v>
      </c>
      <c r="P256" s="105" t="str">
        <f>Sheet2!P256</f>
        <v/>
      </c>
      <c r="Q256" s="105" t="str">
        <f>Sheet2!Q256</f>
        <v/>
      </c>
      <c r="R256" s="105" t="str">
        <f>Sheet2!R256</f>
        <v/>
      </c>
      <c r="S256" s="105" t="str">
        <f>Sheet2!S256</f>
        <v/>
      </c>
      <c r="T256" s="105" t="str">
        <f>Sheet2!T256</f>
        <v/>
      </c>
      <c r="U256" s="105" t="str">
        <f>Sheet2!U256</f>
        <v/>
      </c>
      <c r="V256" s="110">
        <f t="shared" si="36"/>
        <v>0</v>
      </c>
      <c r="W256" s="110">
        <f t="shared" si="37"/>
        <v>0</v>
      </c>
    </row>
    <row r="257" spans="1:26" x14ac:dyDescent="0.2">
      <c r="A257" s="133" t="str">
        <f>Sheet2!A257</f>
        <v/>
      </c>
      <c r="B257" s="95"/>
      <c r="C257" s="96" t="s">
        <v>48</v>
      </c>
      <c r="D257" s="97"/>
      <c r="E257" s="98"/>
      <c r="F257" s="98"/>
      <c r="G257" s="98"/>
      <c r="H257" s="98"/>
      <c r="I257" s="60">
        <f t="shared" si="33"/>
        <v>0</v>
      </c>
      <c r="J257" s="100"/>
      <c r="K257" s="98"/>
      <c r="L257" s="98"/>
      <c r="M257" s="99"/>
      <c r="N257" s="61">
        <f t="shared" si="34"/>
        <v>0</v>
      </c>
      <c r="O257" s="62">
        <f t="shared" si="35"/>
        <v>0</v>
      </c>
      <c r="P257" s="98"/>
      <c r="Q257" s="98"/>
      <c r="R257" s="98"/>
      <c r="S257" s="98"/>
      <c r="T257" s="98"/>
      <c r="U257" s="98"/>
      <c r="V257" s="63">
        <f t="shared" si="36"/>
        <v>0</v>
      </c>
      <c r="W257" s="63">
        <f t="shared" si="37"/>
        <v>0</v>
      </c>
      <c r="Z257">
        <v>1</v>
      </c>
    </row>
    <row r="258" spans="1:26" x14ac:dyDescent="0.2">
      <c r="A258" s="101" t="str">
        <f>Sheet2!A258</f>
        <v/>
      </c>
      <c r="B258" s="102"/>
      <c r="C258" s="103" t="str">
        <f>[1]MSD!C258</f>
        <v>09/10 Act</v>
      </c>
      <c r="D258" s="104">
        <v>1</v>
      </c>
      <c r="E258" s="105" t="str">
        <f>Sheet2!E258</f>
        <v/>
      </c>
      <c r="F258" s="105" t="str">
        <f>Sheet2!F258</f>
        <v/>
      </c>
      <c r="G258" s="105" t="str">
        <f>Sheet2!G258</f>
        <v/>
      </c>
      <c r="H258" s="105" t="str">
        <f>Sheet2!H258</f>
        <v/>
      </c>
      <c r="I258" s="128">
        <f t="shared" si="33"/>
        <v>0</v>
      </c>
      <c r="J258" s="108" t="str">
        <f>Sheet2!J258</f>
        <v/>
      </c>
      <c r="K258" s="105" t="str">
        <f>Sheet2!K258</f>
        <v/>
      </c>
      <c r="L258" s="105" t="str">
        <f>Sheet2!L258</f>
        <v/>
      </c>
      <c r="M258" s="106" t="str">
        <f>Sheet2!M258</f>
        <v/>
      </c>
      <c r="N258" s="107">
        <f t="shared" si="34"/>
        <v>0</v>
      </c>
      <c r="O258" s="109">
        <f t="shared" si="35"/>
        <v>0</v>
      </c>
      <c r="P258" s="105" t="str">
        <f>Sheet2!P258</f>
        <v/>
      </c>
      <c r="Q258" s="105" t="str">
        <f>Sheet2!Q258</f>
        <v/>
      </c>
      <c r="R258" s="105" t="str">
        <f>Sheet2!R258</f>
        <v/>
      </c>
      <c r="S258" s="105" t="str">
        <f>Sheet2!S258</f>
        <v/>
      </c>
      <c r="T258" s="105" t="str">
        <f>Sheet2!T258</f>
        <v/>
      </c>
      <c r="U258" s="105" t="str">
        <f>Sheet2!U258</f>
        <v/>
      </c>
      <c r="V258" s="110">
        <f t="shared" si="36"/>
        <v>0</v>
      </c>
      <c r="W258" s="110">
        <f t="shared" si="37"/>
        <v>0</v>
      </c>
      <c r="Y258">
        <v>1</v>
      </c>
    </row>
    <row r="259" spans="1:26" x14ac:dyDescent="0.2">
      <c r="A259" s="101" t="str">
        <f>Sheet2!A259</f>
        <v/>
      </c>
      <c r="B259" s="102"/>
      <c r="C259" s="103" t="str">
        <f>[1]MSD!C259</f>
        <v>09/10 Bud</v>
      </c>
      <c r="D259" s="111" t="e">
        <f>IF(D258&lt;=A$13,INDEX(MgmtRptAccts,HLOOKUP("MRAvcount",MRAmix,VLOOKUP([1]MRpts!$C$4*1000+A$11+(D258)/1000,MgmtRptAccts,2))+2,98),"")</f>
        <v>#NAME?</v>
      </c>
      <c r="E259" s="105" t="str">
        <f>Sheet2!E259</f>
        <v/>
      </c>
      <c r="F259" s="105" t="str">
        <f>Sheet2!F259</f>
        <v/>
      </c>
      <c r="G259" s="105" t="str">
        <f>Sheet2!G259</f>
        <v/>
      </c>
      <c r="H259" s="105" t="str">
        <f>Sheet2!H259</f>
        <v/>
      </c>
      <c r="I259" s="128">
        <f t="shared" si="33"/>
        <v>0</v>
      </c>
      <c r="J259" s="108" t="str">
        <f>Sheet2!J259</f>
        <v/>
      </c>
      <c r="K259" s="105" t="str">
        <f>Sheet2!K259</f>
        <v/>
      </c>
      <c r="L259" s="105" t="str">
        <f>Sheet2!L259</f>
        <v/>
      </c>
      <c r="M259" s="106" t="str">
        <f>Sheet2!M259</f>
        <v/>
      </c>
      <c r="N259" s="107">
        <f t="shared" si="34"/>
        <v>0</v>
      </c>
      <c r="O259" s="109">
        <f t="shared" si="35"/>
        <v>0</v>
      </c>
      <c r="P259" s="105" t="str">
        <f>Sheet2!P259</f>
        <v/>
      </c>
      <c r="Q259" s="105" t="str">
        <f>Sheet2!Q259</f>
        <v/>
      </c>
      <c r="R259" s="105" t="str">
        <f>Sheet2!R259</f>
        <v/>
      </c>
      <c r="S259" s="105" t="str">
        <f>Sheet2!S259</f>
        <v/>
      </c>
      <c r="T259" s="105" t="str">
        <f>Sheet2!T259</f>
        <v/>
      </c>
      <c r="U259" s="105" t="str">
        <f>Sheet2!U259</f>
        <v/>
      </c>
      <c r="V259" s="110">
        <f t="shared" si="36"/>
        <v>0</v>
      </c>
      <c r="W259" s="110">
        <f t="shared" si="37"/>
        <v>0</v>
      </c>
    </row>
    <row r="260" spans="1:26" x14ac:dyDescent="0.2">
      <c r="A260" s="133" t="str">
        <f>Sheet2!A260</f>
        <v/>
      </c>
      <c r="B260" s="95"/>
      <c r="C260" s="96" t="s">
        <v>48</v>
      </c>
      <c r="D260" s="97"/>
      <c r="E260" s="98"/>
      <c r="F260" s="98"/>
      <c r="G260" s="98"/>
      <c r="H260" s="98"/>
      <c r="I260" s="60">
        <f t="shared" si="33"/>
        <v>0</v>
      </c>
      <c r="J260" s="100"/>
      <c r="K260" s="98"/>
      <c r="L260" s="98"/>
      <c r="M260" s="99"/>
      <c r="N260" s="61">
        <f t="shared" si="34"/>
        <v>0</v>
      </c>
      <c r="O260" s="62">
        <f t="shared" si="35"/>
        <v>0</v>
      </c>
      <c r="P260" s="98"/>
      <c r="Q260" s="98"/>
      <c r="R260" s="98"/>
      <c r="S260" s="98"/>
      <c r="T260" s="98"/>
      <c r="U260" s="98"/>
      <c r="V260" s="63">
        <f t="shared" si="36"/>
        <v>0</v>
      </c>
      <c r="W260" s="63">
        <f t="shared" si="37"/>
        <v>0</v>
      </c>
      <c r="Z260">
        <v>1</v>
      </c>
    </row>
    <row r="261" spans="1:26" x14ac:dyDescent="0.2">
      <c r="A261" s="101" t="str">
        <f>Sheet2!A261</f>
        <v/>
      </c>
      <c r="B261" s="102"/>
      <c r="C261" s="103" t="str">
        <f>[1]MSD!C261</f>
        <v>09/10 Bud</v>
      </c>
      <c r="D261" s="104">
        <v>1</v>
      </c>
      <c r="E261" s="105" t="str">
        <f>Sheet2!E261</f>
        <v/>
      </c>
      <c r="F261" s="105" t="str">
        <f>Sheet2!F261</f>
        <v/>
      </c>
      <c r="G261" s="105" t="str">
        <f>Sheet2!G261</f>
        <v/>
      </c>
      <c r="H261" s="105" t="str">
        <f>Sheet2!H261</f>
        <v/>
      </c>
      <c r="I261" s="128">
        <f t="shared" si="33"/>
        <v>0</v>
      </c>
      <c r="J261" s="108" t="str">
        <f>Sheet2!J261</f>
        <v/>
      </c>
      <c r="K261" s="105" t="str">
        <f>Sheet2!K261</f>
        <v/>
      </c>
      <c r="L261" s="105" t="str">
        <f>Sheet2!L261</f>
        <v/>
      </c>
      <c r="M261" s="106" t="str">
        <f>Sheet2!M261</f>
        <v/>
      </c>
      <c r="N261" s="107">
        <f t="shared" si="34"/>
        <v>0</v>
      </c>
      <c r="O261" s="109">
        <f t="shared" si="35"/>
        <v>0</v>
      </c>
      <c r="P261" s="105" t="str">
        <f>Sheet2!P261</f>
        <v/>
      </c>
      <c r="Q261" s="105" t="str">
        <f>Sheet2!Q261</f>
        <v/>
      </c>
      <c r="R261" s="105" t="str">
        <f>Sheet2!R261</f>
        <v/>
      </c>
      <c r="S261" s="105" t="str">
        <f>Sheet2!S261</f>
        <v/>
      </c>
      <c r="T261" s="105" t="str">
        <f>Sheet2!T261</f>
        <v/>
      </c>
      <c r="U261" s="105" t="str">
        <f>Sheet2!U261</f>
        <v/>
      </c>
      <c r="V261" s="110">
        <f t="shared" si="36"/>
        <v>0</v>
      </c>
      <c r="W261" s="110">
        <f t="shared" si="37"/>
        <v>0</v>
      </c>
      <c r="Y261">
        <v>1</v>
      </c>
    </row>
    <row r="262" spans="1:26" x14ac:dyDescent="0.2">
      <c r="A262" s="101" t="str">
        <f>Sheet2!A262</f>
        <v/>
      </c>
      <c r="B262" s="102"/>
      <c r="C262" s="103" t="str">
        <f>[1]MSD!C262</f>
        <v>09/10 Act</v>
      </c>
      <c r="D262" s="111" t="e">
        <f>IF(D261&lt;=A$13,INDEX(MgmtRptAccts,HLOOKUP("MRAvcount",MRAmix,VLOOKUP([1]MRpts!$C$4*1000+A$11+(D261)/1000,MgmtRptAccts,2))+2,98),"")</f>
        <v>#NAME?</v>
      </c>
      <c r="E262" s="105" t="str">
        <f>Sheet2!E262</f>
        <v/>
      </c>
      <c r="F262" s="105" t="str">
        <f>Sheet2!F262</f>
        <v/>
      </c>
      <c r="G262" s="105" t="str">
        <f>Sheet2!G262</f>
        <v/>
      </c>
      <c r="H262" s="105" t="str">
        <f>Sheet2!H262</f>
        <v/>
      </c>
      <c r="I262" s="128">
        <f t="shared" si="33"/>
        <v>0</v>
      </c>
      <c r="J262" s="108" t="str">
        <f>Sheet2!J262</f>
        <v/>
      </c>
      <c r="K262" s="105" t="str">
        <f>Sheet2!K262</f>
        <v/>
      </c>
      <c r="L262" s="105" t="str">
        <f>Sheet2!L262</f>
        <v/>
      </c>
      <c r="M262" s="106" t="str">
        <f>Sheet2!M262</f>
        <v/>
      </c>
      <c r="N262" s="107">
        <f t="shared" si="34"/>
        <v>0</v>
      </c>
      <c r="O262" s="109">
        <f t="shared" si="35"/>
        <v>0</v>
      </c>
      <c r="P262" s="105" t="str">
        <f>Sheet2!P262</f>
        <v/>
      </c>
      <c r="Q262" s="105" t="str">
        <f>Sheet2!Q262</f>
        <v/>
      </c>
      <c r="R262" s="105" t="str">
        <f>Sheet2!R262</f>
        <v/>
      </c>
      <c r="S262" s="105" t="str">
        <f>Sheet2!S262</f>
        <v/>
      </c>
      <c r="T262" s="105" t="str">
        <f>Sheet2!T262</f>
        <v/>
      </c>
      <c r="U262" s="105" t="str">
        <f>Sheet2!U262</f>
        <v/>
      </c>
      <c r="V262" s="110">
        <f t="shared" si="36"/>
        <v>0</v>
      </c>
      <c r="W262" s="110">
        <f t="shared" si="37"/>
        <v>0</v>
      </c>
    </row>
    <row r="263" spans="1:26" x14ac:dyDescent="0.2">
      <c r="A263" s="133" t="str">
        <f>Sheet2!A263</f>
        <v/>
      </c>
      <c r="B263" s="95"/>
      <c r="C263" s="96" t="s">
        <v>48</v>
      </c>
      <c r="D263" s="97"/>
      <c r="E263" s="98"/>
      <c r="F263" s="98"/>
      <c r="G263" s="98"/>
      <c r="H263" s="98"/>
      <c r="I263" s="60">
        <f t="shared" si="33"/>
        <v>0</v>
      </c>
      <c r="J263" s="100"/>
      <c r="K263" s="98"/>
      <c r="L263" s="98"/>
      <c r="M263" s="99"/>
      <c r="N263" s="61">
        <f t="shared" si="34"/>
        <v>0</v>
      </c>
      <c r="O263" s="62">
        <f t="shared" si="35"/>
        <v>0</v>
      </c>
      <c r="P263" s="98"/>
      <c r="Q263" s="98"/>
      <c r="R263" s="98"/>
      <c r="S263" s="98"/>
      <c r="T263" s="98"/>
      <c r="U263" s="98"/>
      <c r="V263" s="63">
        <f t="shared" si="36"/>
        <v>0</v>
      </c>
      <c r="W263" s="63">
        <f t="shared" si="37"/>
        <v>0</v>
      </c>
      <c r="Z263">
        <v>1</v>
      </c>
    </row>
    <row r="264" spans="1:26" x14ac:dyDescent="0.2">
      <c r="A264" s="101" t="str">
        <f>Sheet2!A264</f>
        <v/>
      </c>
      <c r="B264" s="102"/>
      <c r="C264" s="103" t="str">
        <f>[1]MSD!C264</f>
        <v>09/10 Act</v>
      </c>
      <c r="D264" s="104">
        <v>1</v>
      </c>
      <c r="E264" s="105" t="str">
        <f>Sheet2!E264</f>
        <v/>
      </c>
      <c r="F264" s="105" t="str">
        <f>Sheet2!F264</f>
        <v/>
      </c>
      <c r="G264" s="105" t="str">
        <f>Sheet2!G264</f>
        <v/>
      </c>
      <c r="H264" s="105" t="str">
        <f>Sheet2!H264</f>
        <v/>
      </c>
      <c r="I264" s="128">
        <f t="shared" si="33"/>
        <v>0</v>
      </c>
      <c r="J264" s="108" t="str">
        <f>Sheet2!J264</f>
        <v/>
      </c>
      <c r="K264" s="105" t="str">
        <f>Sheet2!K264</f>
        <v/>
      </c>
      <c r="L264" s="105" t="str">
        <f>Sheet2!L264</f>
        <v/>
      </c>
      <c r="M264" s="106" t="str">
        <f>Sheet2!M264</f>
        <v/>
      </c>
      <c r="N264" s="107">
        <f t="shared" si="34"/>
        <v>0</v>
      </c>
      <c r="O264" s="109">
        <f t="shared" si="35"/>
        <v>0</v>
      </c>
      <c r="P264" s="105" t="str">
        <f>Sheet2!P264</f>
        <v/>
      </c>
      <c r="Q264" s="105" t="str">
        <f>Sheet2!Q264</f>
        <v/>
      </c>
      <c r="R264" s="105" t="str">
        <f>Sheet2!R264</f>
        <v/>
      </c>
      <c r="S264" s="105" t="str">
        <f>Sheet2!S264</f>
        <v/>
      </c>
      <c r="T264" s="105" t="str">
        <f>Sheet2!T264</f>
        <v/>
      </c>
      <c r="U264" s="105" t="str">
        <f>Sheet2!U264</f>
        <v/>
      </c>
      <c r="V264" s="110">
        <f t="shared" si="36"/>
        <v>0</v>
      </c>
      <c r="W264" s="110">
        <f t="shared" si="37"/>
        <v>0</v>
      </c>
      <c r="Y264">
        <v>1</v>
      </c>
    </row>
    <row r="265" spans="1:26" x14ac:dyDescent="0.2">
      <c r="A265" s="101" t="str">
        <f>Sheet2!A265</f>
        <v/>
      </c>
      <c r="B265" s="102"/>
      <c r="C265" s="103" t="str">
        <f>[1]MSD!C265</f>
        <v>09/10 Bud</v>
      </c>
      <c r="D265" s="111" t="e">
        <f>IF(D264&lt;=A$13,INDEX(MgmtRptAccts,HLOOKUP("MRAvcount",MRAmix,VLOOKUP([1]MRpts!$C$4*1000+A$11+(D264)/1000,MgmtRptAccts,2))+2,98),"")</f>
        <v>#NAME?</v>
      </c>
      <c r="E265" s="105" t="str">
        <f>Sheet2!E265</f>
        <v/>
      </c>
      <c r="F265" s="105" t="str">
        <f>Sheet2!F265</f>
        <v/>
      </c>
      <c r="G265" s="105" t="str">
        <f>Sheet2!G265</f>
        <v/>
      </c>
      <c r="H265" s="105" t="str">
        <f>Sheet2!H265</f>
        <v/>
      </c>
      <c r="I265" s="128">
        <f t="shared" si="33"/>
        <v>0</v>
      </c>
      <c r="J265" s="108" t="str">
        <f>Sheet2!J265</f>
        <v/>
      </c>
      <c r="K265" s="105" t="str">
        <f>Sheet2!K265</f>
        <v/>
      </c>
      <c r="L265" s="105" t="str">
        <f>Sheet2!L265</f>
        <v/>
      </c>
      <c r="M265" s="106" t="str">
        <f>Sheet2!M265</f>
        <v/>
      </c>
      <c r="N265" s="107">
        <f t="shared" si="34"/>
        <v>0</v>
      </c>
      <c r="O265" s="109">
        <f t="shared" si="35"/>
        <v>0</v>
      </c>
      <c r="P265" s="105" t="str">
        <f>Sheet2!P265</f>
        <v/>
      </c>
      <c r="Q265" s="105" t="str">
        <f>Sheet2!Q265</f>
        <v/>
      </c>
      <c r="R265" s="105" t="str">
        <f>Sheet2!R265</f>
        <v/>
      </c>
      <c r="S265" s="105" t="str">
        <f>Sheet2!S265</f>
        <v/>
      </c>
      <c r="T265" s="105" t="str">
        <f>Sheet2!T265</f>
        <v/>
      </c>
      <c r="U265" s="105" t="str">
        <f>Sheet2!U265</f>
        <v/>
      </c>
      <c r="V265" s="110">
        <f t="shared" si="36"/>
        <v>0</v>
      </c>
      <c r="W265" s="110">
        <f t="shared" si="37"/>
        <v>0</v>
      </c>
    </row>
    <row r="266" spans="1:26" x14ac:dyDescent="0.2">
      <c r="A266" s="133" t="str">
        <f>Sheet2!A266</f>
        <v/>
      </c>
      <c r="B266" s="95"/>
      <c r="C266" s="96" t="s">
        <v>48</v>
      </c>
      <c r="D266" s="97"/>
      <c r="E266" s="98"/>
      <c r="F266" s="98"/>
      <c r="G266" s="98"/>
      <c r="H266" s="98"/>
      <c r="I266" s="60">
        <f t="shared" si="33"/>
        <v>0</v>
      </c>
      <c r="J266" s="100"/>
      <c r="K266" s="98"/>
      <c r="L266" s="98"/>
      <c r="M266" s="99"/>
      <c r="N266" s="61">
        <f t="shared" si="34"/>
        <v>0</v>
      </c>
      <c r="O266" s="62">
        <f t="shared" si="35"/>
        <v>0</v>
      </c>
      <c r="P266" s="98"/>
      <c r="Q266" s="98"/>
      <c r="R266" s="98"/>
      <c r="S266" s="98"/>
      <c r="T266" s="98"/>
      <c r="U266" s="98"/>
      <c r="V266" s="63">
        <f t="shared" si="36"/>
        <v>0</v>
      </c>
      <c r="W266" s="63">
        <f t="shared" si="37"/>
        <v>0</v>
      </c>
      <c r="Z266">
        <v>1</v>
      </c>
    </row>
    <row r="267" spans="1:26" x14ac:dyDescent="0.2">
      <c r="A267" s="101" t="str">
        <f>Sheet2!A267</f>
        <v/>
      </c>
      <c r="B267" s="102"/>
      <c r="C267" s="103" t="str">
        <f>[1]MSD!C267</f>
        <v>09/10 Bud</v>
      </c>
      <c r="D267" s="104">
        <v>1</v>
      </c>
      <c r="E267" s="105" t="str">
        <f>Sheet2!E267</f>
        <v/>
      </c>
      <c r="F267" s="105" t="str">
        <f>Sheet2!F267</f>
        <v/>
      </c>
      <c r="G267" s="105" t="str">
        <f>Sheet2!G267</f>
        <v/>
      </c>
      <c r="H267" s="105" t="str">
        <f>Sheet2!H267</f>
        <v/>
      </c>
      <c r="I267" s="128">
        <f t="shared" si="33"/>
        <v>0</v>
      </c>
      <c r="J267" s="108" t="str">
        <f>Sheet2!J267</f>
        <v/>
      </c>
      <c r="K267" s="105" t="str">
        <f>Sheet2!K267</f>
        <v/>
      </c>
      <c r="L267" s="105" t="str">
        <f>Sheet2!L267</f>
        <v/>
      </c>
      <c r="M267" s="106" t="str">
        <f>Sheet2!M267</f>
        <v/>
      </c>
      <c r="N267" s="107">
        <f t="shared" si="34"/>
        <v>0</v>
      </c>
      <c r="O267" s="109">
        <f t="shared" si="35"/>
        <v>0</v>
      </c>
      <c r="P267" s="105" t="str">
        <f>Sheet2!P267</f>
        <v/>
      </c>
      <c r="Q267" s="105" t="str">
        <f>Sheet2!Q267</f>
        <v/>
      </c>
      <c r="R267" s="105" t="str">
        <f>Sheet2!R267</f>
        <v/>
      </c>
      <c r="S267" s="105" t="str">
        <f>Sheet2!S267</f>
        <v/>
      </c>
      <c r="T267" s="105" t="str">
        <f>Sheet2!T267</f>
        <v/>
      </c>
      <c r="U267" s="105" t="str">
        <f>Sheet2!U267</f>
        <v/>
      </c>
      <c r="V267" s="110">
        <f t="shared" si="36"/>
        <v>0</v>
      </c>
      <c r="W267" s="110">
        <f t="shared" si="37"/>
        <v>0</v>
      </c>
      <c r="Y267">
        <v>1</v>
      </c>
    </row>
    <row r="268" spans="1:26" x14ac:dyDescent="0.2">
      <c r="A268" s="101" t="str">
        <f>Sheet2!A268</f>
        <v/>
      </c>
      <c r="B268" s="102"/>
      <c r="C268" s="103" t="str">
        <f>[1]MSD!C268</f>
        <v>09/10 Act</v>
      </c>
      <c r="D268" s="111" t="e">
        <f>IF(D267&lt;=A$13,INDEX(MgmtRptAccts,HLOOKUP("MRAvcount",MRAmix,VLOOKUP([1]MRpts!$C$4*1000+A$11+(D267)/1000,MgmtRptAccts,2))+2,98),"")</f>
        <v>#NAME?</v>
      </c>
      <c r="E268" s="105" t="str">
        <f>Sheet2!E268</f>
        <v/>
      </c>
      <c r="F268" s="105" t="str">
        <f>Sheet2!F268</f>
        <v/>
      </c>
      <c r="G268" s="105" t="str">
        <f>Sheet2!G268</f>
        <v/>
      </c>
      <c r="H268" s="105" t="str">
        <f>Sheet2!H268</f>
        <v/>
      </c>
      <c r="I268" s="128">
        <f t="shared" si="33"/>
        <v>0</v>
      </c>
      <c r="J268" s="108" t="str">
        <f>Sheet2!J268</f>
        <v/>
      </c>
      <c r="K268" s="105" t="str">
        <f>Sheet2!K268</f>
        <v/>
      </c>
      <c r="L268" s="105" t="str">
        <f>Sheet2!L268</f>
        <v/>
      </c>
      <c r="M268" s="106" t="str">
        <f>Sheet2!M268</f>
        <v/>
      </c>
      <c r="N268" s="107">
        <f t="shared" si="34"/>
        <v>0</v>
      </c>
      <c r="O268" s="109">
        <f t="shared" si="35"/>
        <v>0</v>
      </c>
      <c r="P268" s="105" t="str">
        <f>Sheet2!P268</f>
        <v/>
      </c>
      <c r="Q268" s="105" t="str">
        <f>Sheet2!Q268</f>
        <v/>
      </c>
      <c r="R268" s="105" t="str">
        <f>Sheet2!R268</f>
        <v/>
      </c>
      <c r="S268" s="105" t="str">
        <f>Sheet2!S268</f>
        <v/>
      </c>
      <c r="T268" s="105" t="str">
        <f>Sheet2!T268</f>
        <v/>
      </c>
      <c r="U268" s="105" t="str">
        <f>Sheet2!U268</f>
        <v/>
      </c>
      <c r="V268" s="110">
        <f t="shared" si="36"/>
        <v>0</v>
      </c>
      <c r="W268" s="110">
        <f t="shared" si="37"/>
        <v>0</v>
      </c>
    </row>
    <row r="269" spans="1:26" x14ac:dyDescent="0.2">
      <c r="A269" s="133" t="str">
        <f>Sheet2!A269</f>
        <v/>
      </c>
      <c r="B269" s="95"/>
      <c r="C269" s="96" t="s">
        <v>48</v>
      </c>
      <c r="D269" s="97"/>
      <c r="E269" s="98"/>
      <c r="F269" s="98"/>
      <c r="G269" s="98"/>
      <c r="H269" s="98"/>
      <c r="I269" s="60">
        <f t="shared" si="33"/>
        <v>0</v>
      </c>
      <c r="J269" s="100"/>
      <c r="K269" s="98"/>
      <c r="L269" s="98"/>
      <c r="M269" s="99"/>
      <c r="N269" s="61">
        <f t="shared" si="34"/>
        <v>0</v>
      </c>
      <c r="O269" s="62">
        <f t="shared" si="35"/>
        <v>0</v>
      </c>
      <c r="P269" s="98"/>
      <c r="Q269" s="98"/>
      <c r="R269" s="98"/>
      <c r="S269" s="98"/>
      <c r="T269" s="98"/>
      <c r="U269" s="98"/>
      <c r="V269" s="63">
        <f t="shared" si="36"/>
        <v>0</v>
      </c>
      <c r="W269" s="63">
        <f t="shared" si="37"/>
        <v>0</v>
      </c>
      <c r="Z269">
        <v>1</v>
      </c>
    </row>
    <row r="270" spans="1:26" x14ac:dyDescent="0.2">
      <c r="A270" s="101" t="str">
        <f>Sheet2!A270</f>
        <v/>
      </c>
      <c r="B270" s="102"/>
      <c r="C270" s="103" t="str">
        <f>[1]MSD!C270</f>
        <v>09/10 Act</v>
      </c>
      <c r="D270" s="104">
        <v>1</v>
      </c>
      <c r="E270" s="105" t="str">
        <f>Sheet2!E270</f>
        <v/>
      </c>
      <c r="F270" s="105" t="str">
        <f>Sheet2!F270</f>
        <v/>
      </c>
      <c r="G270" s="105" t="str">
        <f>Sheet2!G270</f>
        <v/>
      </c>
      <c r="H270" s="105" t="str">
        <f>Sheet2!H270</f>
        <v/>
      </c>
      <c r="I270" s="128">
        <f t="shared" si="33"/>
        <v>0</v>
      </c>
      <c r="J270" s="108" t="str">
        <f>Sheet2!J270</f>
        <v/>
      </c>
      <c r="K270" s="105" t="str">
        <f>Sheet2!K270</f>
        <v/>
      </c>
      <c r="L270" s="105" t="str">
        <f>Sheet2!L270</f>
        <v/>
      </c>
      <c r="M270" s="106" t="str">
        <f>Sheet2!M270</f>
        <v/>
      </c>
      <c r="N270" s="107">
        <f t="shared" si="34"/>
        <v>0</v>
      </c>
      <c r="O270" s="109">
        <f t="shared" si="35"/>
        <v>0</v>
      </c>
      <c r="P270" s="105" t="str">
        <f>Sheet2!P270</f>
        <v/>
      </c>
      <c r="Q270" s="105" t="str">
        <f>Sheet2!Q270</f>
        <v/>
      </c>
      <c r="R270" s="105" t="str">
        <f>Sheet2!R270</f>
        <v/>
      </c>
      <c r="S270" s="105" t="str">
        <f>Sheet2!S270</f>
        <v/>
      </c>
      <c r="T270" s="105" t="str">
        <f>Sheet2!T270</f>
        <v/>
      </c>
      <c r="U270" s="105" t="str">
        <f>Sheet2!U270</f>
        <v/>
      </c>
      <c r="V270" s="110">
        <f t="shared" si="36"/>
        <v>0</v>
      </c>
      <c r="W270" s="110">
        <f t="shared" si="37"/>
        <v>0</v>
      </c>
      <c r="Y270">
        <v>1</v>
      </c>
    </row>
    <row r="271" spans="1:26" x14ac:dyDescent="0.2">
      <c r="A271" s="101" t="str">
        <f>Sheet2!A271</f>
        <v/>
      </c>
      <c r="B271" s="102"/>
      <c r="C271" s="103" t="str">
        <f>[1]MSD!C271</f>
        <v>09/10 Bud</v>
      </c>
      <c r="D271" s="111" t="e">
        <f>IF(D270&lt;=A$13,INDEX(MgmtRptAccts,HLOOKUP("MRAvcount",MRAmix,VLOOKUP([1]MRpts!$C$4*1000+A$11+(D270)/1000,MgmtRptAccts,2))+2,98),"")</f>
        <v>#NAME?</v>
      </c>
      <c r="E271" s="105" t="str">
        <f>Sheet2!E271</f>
        <v/>
      </c>
      <c r="F271" s="105" t="str">
        <f>Sheet2!F271</f>
        <v/>
      </c>
      <c r="G271" s="105" t="str">
        <f>Sheet2!G271</f>
        <v/>
      </c>
      <c r="H271" s="105" t="str">
        <f>Sheet2!H271</f>
        <v/>
      </c>
      <c r="I271" s="128">
        <f t="shared" si="33"/>
        <v>0</v>
      </c>
      <c r="J271" s="108" t="str">
        <f>Sheet2!J271</f>
        <v/>
      </c>
      <c r="K271" s="105" t="str">
        <f>Sheet2!K271</f>
        <v/>
      </c>
      <c r="L271" s="105" t="str">
        <f>Sheet2!L271</f>
        <v/>
      </c>
      <c r="M271" s="106" t="str">
        <f>Sheet2!M271</f>
        <v/>
      </c>
      <c r="N271" s="107">
        <f t="shared" si="34"/>
        <v>0</v>
      </c>
      <c r="O271" s="109">
        <f t="shared" si="35"/>
        <v>0</v>
      </c>
      <c r="P271" s="105" t="str">
        <f>Sheet2!P271</f>
        <v/>
      </c>
      <c r="Q271" s="105" t="str">
        <f>Sheet2!Q271</f>
        <v/>
      </c>
      <c r="R271" s="105" t="str">
        <f>Sheet2!R271</f>
        <v/>
      </c>
      <c r="S271" s="105" t="str">
        <f>Sheet2!S271</f>
        <v/>
      </c>
      <c r="T271" s="105" t="str">
        <f>Sheet2!T271</f>
        <v/>
      </c>
      <c r="U271" s="105" t="str">
        <f>Sheet2!U271</f>
        <v/>
      </c>
      <c r="V271" s="110">
        <f t="shared" si="36"/>
        <v>0</v>
      </c>
      <c r="W271" s="110">
        <f t="shared" si="37"/>
        <v>0</v>
      </c>
    </row>
    <row r="272" spans="1:26" x14ac:dyDescent="0.2">
      <c r="A272" s="133" t="str">
        <f>Sheet2!A272</f>
        <v/>
      </c>
      <c r="B272" s="95"/>
      <c r="C272" s="96" t="s">
        <v>48</v>
      </c>
      <c r="D272" s="97"/>
      <c r="E272" s="98"/>
      <c r="F272" s="98"/>
      <c r="G272" s="98"/>
      <c r="H272" s="98"/>
      <c r="I272" s="60">
        <f t="shared" si="33"/>
        <v>0</v>
      </c>
      <c r="J272" s="100"/>
      <c r="K272" s="98"/>
      <c r="L272" s="98"/>
      <c r="M272" s="99"/>
      <c r="N272" s="61">
        <f t="shared" si="34"/>
        <v>0</v>
      </c>
      <c r="O272" s="62">
        <f t="shared" si="35"/>
        <v>0</v>
      </c>
      <c r="P272" s="98"/>
      <c r="Q272" s="98"/>
      <c r="R272" s="98"/>
      <c r="S272" s="98"/>
      <c r="T272" s="98"/>
      <c r="U272" s="98"/>
      <c r="V272" s="63">
        <f t="shared" si="36"/>
        <v>0</v>
      </c>
      <c r="W272" s="63">
        <f t="shared" si="37"/>
        <v>0</v>
      </c>
      <c r="Z272">
        <v>1</v>
      </c>
    </row>
    <row r="273" spans="1:26" x14ac:dyDescent="0.2">
      <c r="A273" s="101" t="str">
        <f>Sheet2!A273</f>
        <v/>
      </c>
      <c r="B273" s="102"/>
      <c r="C273" s="103" t="str">
        <f>[1]MSD!C273</f>
        <v>09/10 Bud</v>
      </c>
      <c r="D273" s="104">
        <v>1</v>
      </c>
      <c r="E273" s="105" t="str">
        <f>Sheet2!E273</f>
        <v/>
      </c>
      <c r="F273" s="105" t="str">
        <f>Sheet2!F273</f>
        <v/>
      </c>
      <c r="G273" s="105" t="str">
        <f>Sheet2!G273</f>
        <v/>
      </c>
      <c r="H273" s="105" t="str">
        <f>Sheet2!H273</f>
        <v/>
      </c>
      <c r="I273" s="128">
        <f t="shared" si="33"/>
        <v>0</v>
      </c>
      <c r="J273" s="108" t="str">
        <f>Sheet2!J273</f>
        <v/>
      </c>
      <c r="K273" s="105" t="str">
        <f>Sheet2!K273</f>
        <v/>
      </c>
      <c r="L273" s="105" t="str">
        <f>Sheet2!L273</f>
        <v/>
      </c>
      <c r="M273" s="106" t="str">
        <f>Sheet2!M273</f>
        <v/>
      </c>
      <c r="N273" s="107">
        <f t="shared" si="34"/>
        <v>0</v>
      </c>
      <c r="O273" s="109">
        <f t="shared" si="35"/>
        <v>0</v>
      </c>
      <c r="P273" s="105" t="str">
        <f>Sheet2!P273</f>
        <v/>
      </c>
      <c r="Q273" s="105" t="str">
        <f>Sheet2!Q273</f>
        <v/>
      </c>
      <c r="R273" s="105" t="str">
        <f>Sheet2!R273</f>
        <v/>
      </c>
      <c r="S273" s="105" t="str">
        <f>Sheet2!S273</f>
        <v/>
      </c>
      <c r="T273" s="105" t="str">
        <f>Sheet2!T273</f>
        <v/>
      </c>
      <c r="U273" s="105" t="str">
        <f>Sheet2!U273</f>
        <v/>
      </c>
      <c r="V273" s="110">
        <f t="shared" si="36"/>
        <v>0</v>
      </c>
      <c r="W273" s="110">
        <f t="shared" si="37"/>
        <v>0</v>
      </c>
      <c r="Y273">
        <v>1</v>
      </c>
    </row>
    <row r="274" spans="1:26" x14ac:dyDescent="0.2">
      <c r="A274" s="101" t="str">
        <f>Sheet2!A274</f>
        <v/>
      </c>
      <c r="B274" s="102"/>
      <c r="C274" s="103" t="str">
        <f>[1]MSD!C274</f>
        <v>09/10 Act</v>
      </c>
      <c r="D274" s="111" t="e">
        <f>IF(D273&lt;=A$13,INDEX(MgmtRptAccts,HLOOKUP("MRAvcount",MRAmix,VLOOKUP([1]MRpts!$C$4*1000+A$11+(D273)/1000,MgmtRptAccts,2))+2,98),"")</f>
        <v>#NAME?</v>
      </c>
      <c r="E274" s="105" t="str">
        <f>Sheet2!E274</f>
        <v/>
      </c>
      <c r="F274" s="105" t="str">
        <f>Sheet2!F274</f>
        <v/>
      </c>
      <c r="G274" s="105" t="str">
        <f>Sheet2!G274</f>
        <v/>
      </c>
      <c r="H274" s="105" t="str">
        <f>Sheet2!H274</f>
        <v/>
      </c>
      <c r="I274" s="128">
        <f t="shared" si="33"/>
        <v>0</v>
      </c>
      <c r="J274" s="108" t="str">
        <f>Sheet2!J274</f>
        <v/>
      </c>
      <c r="K274" s="105" t="str">
        <f>Sheet2!K274</f>
        <v/>
      </c>
      <c r="L274" s="105" t="str">
        <f>Sheet2!L274</f>
        <v/>
      </c>
      <c r="M274" s="106" t="str">
        <f>Sheet2!M274</f>
        <v/>
      </c>
      <c r="N274" s="107">
        <f t="shared" si="34"/>
        <v>0</v>
      </c>
      <c r="O274" s="109">
        <f t="shared" si="35"/>
        <v>0</v>
      </c>
      <c r="P274" s="105" t="str">
        <f>Sheet2!P274</f>
        <v/>
      </c>
      <c r="Q274" s="105" t="str">
        <f>Sheet2!Q274</f>
        <v/>
      </c>
      <c r="R274" s="105" t="str">
        <f>Sheet2!R274</f>
        <v/>
      </c>
      <c r="S274" s="105" t="str">
        <f>Sheet2!S274</f>
        <v/>
      </c>
      <c r="T274" s="105" t="str">
        <f>Sheet2!T274</f>
        <v/>
      </c>
      <c r="U274" s="105" t="str">
        <f>Sheet2!U274</f>
        <v/>
      </c>
      <c r="V274" s="110">
        <f t="shared" si="36"/>
        <v>0</v>
      </c>
      <c r="W274" s="110">
        <f t="shared" si="37"/>
        <v>0</v>
      </c>
    </row>
    <row r="275" spans="1:26" x14ac:dyDescent="0.2">
      <c r="A275" s="133" t="str">
        <f>Sheet2!A275</f>
        <v/>
      </c>
      <c r="B275" s="95"/>
      <c r="C275" s="96" t="s">
        <v>48</v>
      </c>
      <c r="D275" s="97"/>
      <c r="E275" s="98"/>
      <c r="F275" s="98"/>
      <c r="G275" s="98"/>
      <c r="H275" s="98"/>
      <c r="I275" s="60">
        <f t="shared" si="33"/>
        <v>0</v>
      </c>
      <c r="J275" s="100"/>
      <c r="K275" s="98"/>
      <c r="L275" s="98"/>
      <c r="M275" s="99"/>
      <c r="N275" s="61">
        <f t="shared" si="34"/>
        <v>0</v>
      </c>
      <c r="O275" s="62">
        <f t="shared" si="35"/>
        <v>0</v>
      </c>
      <c r="P275" s="98"/>
      <c r="Q275" s="98"/>
      <c r="R275" s="98"/>
      <c r="S275" s="98"/>
      <c r="T275" s="98"/>
      <c r="U275" s="98"/>
      <c r="V275" s="63">
        <f t="shared" si="36"/>
        <v>0</v>
      </c>
      <c r="W275" s="63">
        <f t="shared" si="37"/>
        <v>0</v>
      </c>
      <c r="Z275">
        <v>1</v>
      </c>
    </row>
    <row r="276" spans="1:26" x14ac:dyDescent="0.2">
      <c r="A276" s="101" t="str">
        <f>Sheet2!A276</f>
        <v/>
      </c>
      <c r="B276" s="102"/>
      <c r="C276" s="103" t="str">
        <f>[1]MSD!C276</f>
        <v>09/10 Act</v>
      </c>
      <c r="D276" s="104">
        <v>1</v>
      </c>
      <c r="E276" s="105" t="str">
        <f>Sheet2!E276</f>
        <v/>
      </c>
      <c r="F276" s="105" t="str">
        <f>Sheet2!F276</f>
        <v/>
      </c>
      <c r="G276" s="105" t="str">
        <f>Sheet2!G276</f>
        <v/>
      </c>
      <c r="H276" s="105" t="str">
        <f>Sheet2!H276</f>
        <v/>
      </c>
      <c r="I276" s="128">
        <f t="shared" si="33"/>
        <v>0</v>
      </c>
      <c r="J276" s="108" t="str">
        <f>Sheet2!J276</f>
        <v/>
      </c>
      <c r="K276" s="105" t="str">
        <f>Sheet2!K276</f>
        <v/>
      </c>
      <c r="L276" s="105" t="str">
        <f>Sheet2!L276</f>
        <v/>
      </c>
      <c r="M276" s="106" t="str">
        <f>Sheet2!M276</f>
        <v/>
      </c>
      <c r="N276" s="107">
        <f t="shared" si="34"/>
        <v>0</v>
      </c>
      <c r="O276" s="109">
        <f t="shared" si="35"/>
        <v>0</v>
      </c>
      <c r="P276" s="105" t="str">
        <f>Sheet2!P276</f>
        <v/>
      </c>
      <c r="Q276" s="105" t="str">
        <f>Sheet2!Q276</f>
        <v/>
      </c>
      <c r="R276" s="105" t="str">
        <f>Sheet2!R276</f>
        <v/>
      </c>
      <c r="S276" s="105" t="str">
        <f>Sheet2!S276</f>
        <v/>
      </c>
      <c r="T276" s="105" t="str">
        <f>Sheet2!T276</f>
        <v/>
      </c>
      <c r="U276" s="105" t="str">
        <f>Sheet2!U276</f>
        <v/>
      </c>
      <c r="V276" s="110">
        <f t="shared" si="36"/>
        <v>0</v>
      </c>
      <c r="W276" s="110">
        <f t="shared" si="37"/>
        <v>0</v>
      </c>
      <c r="Y276">
        <v>1</v>
      </c>
    </row>
    <row r="277" spans="1:26" x14ac:dyDescent="0.2">
      <c r="A277" s="101" t="str">
        <f>Sheet2!A277</f>
        <v/>
      </c>
      <c r="B277" s="102"/>
      <c r="C277" s="103" t="str">
        <f>[1]MSD!C277</f>
        <v>09/10 Bud</v>
      </c>
      <c r="D277" s="111" t="e">
        <f>IF(D276&lt;=A$13,INDEX(MgmtRptAccts,HLOOKUP("MRAvcount",MRAmix,VLOOKUP([1]MRpts!$C$4*1000+A$11+(D276)/1000,MgmtRptAccts,2))+2,98),"")</f>
        <v>#NAME?</v>
      </c>
      <c r="E277" s="105" t="str">
        <f>Sheet2!E277</f>
        <v/>
      </c>
      <c r="F277" s="105" t="str">
        <f>Sheet2!F277</f>
        <v/>
      </c>
      <c r="G277" s="105" t="str">
        <f>Sheet2!G277</f>
        <v/>
      </c>
      <c r="H277" s="105" t="str">
        <f>Sheet2!H277</f>
        <v/>
      </c>
      <c r="I277" s="128">
        <f t="shared" ref="I277:I340" si="38">SUM(E277:H277)</f>
        <v>0</v>
      </c>
      <c r="J277" s="108" t="str">
        <f>Sheet2!J277</f>
        <v/>
      </c>
      <c r="K277" s="105" t="str">
        <f>Sheet2!K277</f>
        <v/>
      </c>
      <c r="L277" s="105" t="str">
        <f>Sheet2!L277</f>
        <v/>
      </c>
      <c r="M277" s="106" t="str">
        <f>Sheet2!M277</f>
        <v/>
      </c>
      <c r="N277" s="107">
        <f t="shared" ref="N277:N340" si="39">SUM(J277:M277)</f>
        <v>0</v>
      </c>
      <c r="O277" s="109">
        <f t="shared" ref="O277:O340" si="40">N277+I277</f>
        <v>0</v>
      </c>
      <c r="P277" s="105" t="str">
        <f>Sheet2!P277</f>
        <v/>
      </c>
      <c r="Q277" s="105" t="str">
        <f>Sheet2!Q277</f>
        <v/>
      </c>
      <c r="R277" s="105" t="str">
        <f>Sheet2!R277</f>
        <v/>
      </c>
      <c r="S277" s="105" t="str">
        <f>Sheet2!S277</f>
        <v/>
      </c>
      <c r="T277" s="105" t="str">
        <f>Sheet2!T277</f>
        <v/>
      </c>
      <c r="U277" s="105" t="str">
        <f>Sheet2!U277</f>
        <v/>
      </c>
      <c r="V277" s="110">
        <f t="shared" ref="V277:V340" si="41">SUM(P277:U277)</f>
        <v>0</v>
      </c>
      <c r="W277" s="110">
        <f t="shared" ref="W277:W340" si="42">V277+O277</f>
        <v>0</v>
      </c>
    </row>
    <row r="278" spans="1:26" x14ac:dyDescent="0.2">
      <c r="A278" s="133" t="str">
        <f>Sheet2!A278</f>
        <v/>
      </c>
      <c r="B278" s="95"/>
      <c r="C278" s="96" t="s">
        <v>48</v>
      </c>
      <c r="D278" s="97"/>
      <c r="E278" s="98"/>
      <c r="F278" s="98"/>
      <c r="G278" s="98"/>
      <c r="H278" s="98"/>
      <c r="I278" s="60">
        <f t="shared" si="38"/>
        <v>0</v>
      </c>
      <c r="J278" s="100"/>
      <c r="K278" s="98"/>
      <c r="L278" s="98"/>
      <c r="M278" s="99"/>
      <c r="N278" s="61">
        <f t="shared" si="39"/>
        <v>0</v>
      </c>
      <c r="O278" s="62">
        <f t="shared" si="40"/>
        <v>0</v>
      </c>
      <c r="P278" s="98"/>
      <c r="Q278" s="98"/>
      <c r="R278" s="98"/>
      <c r="S278" s="98"/>
      <c r="T278" s="98"/>
      <c r="U278" s="98"/>
      <c r="V278" s="63">
        <f t="shared" si="41"/>
        <v>0</v>
      </c>
      <c r="W278" s="63">
        <f t="shared" si="42"/>
        <v>0</v>
      </c>
      <c r="Z278">
        <v>1</v>
      </c>
    </row>
    <row r="279" spans="1:26" x14ac:dyDescent="0.2">
      <c r="A279" s="101" t="str">
        <f>Sheet2!A279</f>
        <v/>
      </c>
      <c r="B279" s="102"/>
      <c r="C279" s="103" t="str">
        <f>[1]MSD!C279</f>
        <v>09/10 Bud</v>
      </c>
      <c r="D279" s="104">
        <v>1</v>
      </c>
      <c r="E279" s="105" t="str">
        <f>Sheet2!E279</f>
        <v/>
      </c>
      <c r="F279" s="105" t="str">
        <f>Sheet2!F279</f>
        <v/>
      </c>
      <c r="G279" s="105" t="str">
        <f>Sheet2!G279</f>
        <v/>
      </c>
      <c r="H279" s="105" t="str">
        <f>Sheet2!H279</f>
        <v/>
      </c>
      <c r="I279" s="128">
        <f t="shared" si="38"/>
        <v>0</v>
      </c>
      <c r="J279" s="108" t="str">
        <f>Sheet2!J279</f>
        <v/>
      </c>
      <c r="K279" s="105" t="str">
        <f>Sheet2!K279</f>
        <v/>
      </c>
      <c r="L279" s="105" t="str">
        <f>Sheet2!L279</f>
        <v/>
      </c>
      <c r="M279" s="106" t="str">
        <f>Sheet2!M279</f>
        <v/>
      </c>
      <c r="N279" s="107">
        <f t="shared" si="39"/>
        <v>0</v>
      </c>
      <c r="O279" s="109">
        <f t="shared" si="40"/>
        <v>0</v>
      </c>
      <c r="P279" s="105" t="str">
        <f>Sheet2!P279</f>
        <v/>
      </c>
      <c r="Q279" s="105" t="str">
        <f>Sheet2!Q279</f>
        <v/>
      </c>
      <c r="R279" s="105" t="str">
        <f>Sheet2!R279</f>
        <v/>
      </c>
      <c r="S279" s="105" t="str">
        <f>Sheet2!S279</f>
        <v/>
      </c>
      <c r="T279" s="105" t="str">
        <f>Sheet2!T279</f>
        <v/>
      </c>
      <c r="U279" s="105" t="str">
        <f>Sheet2!U279</f>
        <v/>
      </c>
      <c r="V279" s="110">
        <f t="shared" si="41"/>
        <v>0</v>
      </c>
      <c r="W279" s="110">
        <f t="shared" si="42"/>
        <v>0</v>
      </c>
      <c r="Y279">
        <v>1</v>
      </c>
    </row>
    <row r="280" spans="1:26" x14ac:dyDescent="0.2">
      <c r="A280" s="101" t="str">
        <f>Sheet2!A280</f>
        <v/>
      </c>
      <c r="B280" s="102"/>
      <c r="C280" s="103" t="str">
        <f>[1]MSD!C280</f>
        <v>09/10 Act</v>
      </c>
      <c r="D280" s="111" t="e">
        <f>IF(D279&lt;=A$13,INDEX(MgmtRptAccts,HLOOKUP("MRAvcount",MRAmix,VLOOKUP([1]MRpts!$C$4*1000+A$11+(D279)/1000,MgmtRptAccts,2))+2,98),"")</f>
        <v>#NAME?</v>
      </c>
      <c r="E280" s="105" t="str">
        <f>Sheet2!E280</f>
        <v/>
      </c>
      <c r="F280" s="105" t="str">
        <f>Sheet2!F280</f>
        <v/>
      </c>
      <c r="G280" s="105" t="str">
        <f>Sheet2!G280</f>
        <v/>
      </c>
      <c r="H280" s="105" t="str">
        <f>Sheet2!H280</f>
        <v/>
      </c>
      <c r="I280" s="128">
        <f t="shared" si="38"/>
        <v>0</v>
      </c>
      <c r="J280" s="108" t="str">
        <f>Sheet2!J280</f>
        <v/>
      </c>
      <c r="K280" s="105" t="str">
        <f>Sheet2!K280</f>
        <v/>
      </c>
      <c r="L280" s="105" t="str">
        <f>Sheet2!L280</f>
        <v/>
      </c>
      <c r="M280" s="106" t="str">
        <f>Sheet2!M280</f>
        <v/>
      </c>
      <c r="N280" s="107">
        <f t="shared" si="39"/>
        <v>0</v>
      </c>
      <c r="O280" s="109">
        <f t="shared" si="40"/>
        <v>0</v>
      </c>
      <c r="P280" s="105" t="str">
        <f>Sheet2!P280</f>
        <v/>
      </c>
      <c r="Q280" s="105" t="str">
        <f>Sheet2!Q280</f>
        <v/>
      </c>
      <c r="R280" s="105" t="str">
        <f>Sheet2!R280</f>
        <v/>
      </c>
      <c r="S280" s="105" t="str">
        <f>Sheet2!S280</f>
        <v/>
      </c>
      <c r="T280" s="105" t="str">
        <f>Sheet2!T280</f>
        <v/>
      </c>
      <c r="U280" s="105" t="str">
        <f>Sheet2!U280</f>
        <v/>
      </c>
      <c r="V280" s="110">
        <f t="shared" si="41"/>
        <v>0</v>
      </c>
      <c r="W280" s="110">
        <f t="shared" si="42"/>
        <v>0</v>
      </c>
    </row>
    <row r="281" spans="1:26" x14ac:dyDescent="0.2">
      <c r="A281" s="133" t="str">
        <f>Sheet2!A281</f>
        <v/>
      </c>
      <c r="B281" s="95"/>
      <c r="C281" s="96" t="s">
        <v>48</v>
      </c>
      <c r="D281" s="97"/>
      <c r="E281" s="98"/>
      <c r="F281" s="98"/>
      <c r="G281" s="98"/>
      <c r="H281" s="98"/>
      <c r="I281" s="60">
        <f t="shared" si="38"/>
        <v>0</v>
      </c>
      <c r="J281" s="100"/>
      <c r="K281" s="98"/>
      <c r="L281" s="98"/>
      <c r="M281" s="99"/>
      <c r="N281" s="61">
        <f t="shared" si="39"/>
        <v>0</v>
      </c>
      <c r="O281" s="62">
        <f t="shared" si="40"/>
        <v>0</v>
      </c>
      <c r="P281" s="98"/>
      <c r="Q281" s="98"/>
      <c r="R281" s="98"/>
      <c r="S281" s="98"/>
      <c r="T281" s="98"/>
      <c r="U281" s="98"/>
      <c r="V281" s="63">
        <f t="shared" si="41"/>
        <v>0</v>
      </c>
      <c r="W281" s="63">
        <f t="shared" si="42"/>
        <v>0</v>
      </c>
      <c r="Z281">
        <v>1</v>
      </c>
    </row>
    <row r="282" spans="1:26" x14ac:dyDescent="0.2">
      <c r="A282" s="101" t="str">
        <f>Sheet2!A282</f>
        <v/>
      </c>
      <c r="B282" s="102"/>
      <c r="C282" s="103" t="str">
        <f>[1]MSD!C282</f>
        <v>09/10 Act</v>
      </c>
      <c r="D282" s="104">
        <v>1</v>
      </c>
      <c r="E282" s="105" t="str">
        <f>Sheet2!E282</f>
        <v/>
      </c>
      <c r="F282" s="105" t="str">
        <f>Sheet2!F282</f>
        <v/>
      </c>
      <c r="G282" s="105" t="str">
        <f>Sheet2!G282</f>
        <v/>
      </c>
      <c r="H282" s="105" t="str">
        <f>Sheet2!H282</f>
        <v/>
      </c>
      <c r="I282" s="128">
        <f t="shared" si="38"/>
        <v>0</v>
      </c>
      <c r="J282" s="108" t="str">
        <f>Sheet2!J282</f>
        <v/>
      </c>
      <c r="K282" s="105" t="str">
        <f>Sheet2!K282</f>
        <v/>
      </c>
      <c r="L282" s="105" t="str">
        <f>Sheet2!L282</f>
        <v/>
      </c>
      <c r="M282" s="106" t="str">
        <f>Sheet2!M282</f>
        <v/>
      </c>
      <c r="N282" s="107">
        <f t="shared" si="39"/>
        <v>0</v>
      </c>
      <c r="O282" s="109">
        <f t="shared" si="40"/>
        <v>0</v>
      </c>
      <c r="P282" s="105" t="str">
        <f>Sheet2!P282</f>
        <v/>
      </c>
      <c r="Q282" s="105" t="str">
        <f>Sheet2!Q282</f>
        <v/>
      </c>
      <c r="R282" s="105" t="str">
        <f>Sheet2!R282</f>
        <v/>
      </c>
      <c r="S282" s="105" t="str">
        <f>Sheet2!S282</f>
        <v/>
      </c>
      <c r="T282" s="105" t="str">
        <f>Sheet2!T282</f>
        <v/>
      </c>
      <c r="U282" s="105" t="str">
        <f>Sheet2!U282</f>
        <v/>
      </c>
      <c r="V282" s="110">
        <f t="shared" si="41"/>
        <v>0</v>
      </c>
      <c r="W282" s="110">
        <f t="shared" si="42"/>
        <v>0</v>
      </c>
      <c r="Y282">
        <v>1</v>
      </c>
    </row>
    <row r="283" spans="1:26" x14ac:dyDescent="0.2">
      <c r="A283" s="101" t="str">
        <f>Sheet2!A283</f>
        <v/>
      </c>
      <c r="B283" s="102"/>
      <c r="C283" s="103" t="str">
        <f>[1]MSD!C283</f>
        <v>09/10 Bud</v>
      </c>
      <c r="D283" s="111" t="e">
        <f>IF(D282&lt;=A$13,INDEX(MgmtRptAccts,HLOOKUP("MRAvcount",MRAmix,VLOOKUP([1]MRpts!$C$4*1000+A$11+(D282)/1000,MgmtRptAccts,2))+2,98),"")</f>
        <v>#NAME?</v>
      </c>
      <c r="E283" s="105" t="str">
        <f>Sheet2!E283</f>
        <v/>
      </c>
      <c r="F283" s="105" t="str">
        <f>Sheet2!F283</f>
        <v/>
      </c>
      <c r="G283" s="105" t="str">
        <f>Sheet2!G283</f>
        <v/>
      </c>
      <c r="H283" s="105" t="str">
        <f>Sheet2!H283</f>
        <v/>
      </c>
      <c r="I283" s="128">
        <f t="shared" si="38"/>
        <v>0</v>
      </c>
      <c r="J283" s="108" t="str">
        <f>Sheet2!J283</f>
        <v/>
      </c>
      <c r="K283" s="105" t="str">
        <f>Sheet2!K283</f>
        <v/>
      </c>
      <c r="L283" s="105" t="str">
        <f>Sheet2!L283</f>
        <v/>
      </c>
      <c r="M283" s="106" t="str">
        <f>Sheet2!M283</f>
        <v/>
      </c>
      <c r="N283" s="107">
        <f t="shared" si="39"/>
        <v>0</v>
      </c>
      <c r="O283" s="109">
        <f t="shared" si="40"/>
        <v>0</v>
      </c>
      <c r="P283" s="105" t="str">
        <f>Sheet2!P283</f>
        <v/>
      </c>
      <c r="Q283" s="105" t="str">
        <f>Sheet2!Q283</f>
        <v/>
      </c>
      <c r="R283" s="105" t="str">
        <f>Sheet2!R283</f>
        <v/>
      </c>
      <c r="S283" s="105" t="str">
        <f>Sheet2!S283</f>
        <v/>
      </c>
      <c r="T283" s="105" t="str">
        <f>Sheet2!T283</f>
        <v/>
      </c>
      <c r="U283" s="105" t="str">
        <f>Sheet2!U283</f>
        <v/>
      </c>
      <c r="V283" s="110">
        <f t="shared" si="41"/>
        <v>0</v>
      </c>
      <c r="W283" s="110">
        <f t="shared" si="42"/>
        <v>0</v>
      </c>
    </row>
    <row r="284" spans="1:26" x14ac:dyDescent="0.2">
      <c r="A284" s="133" t="str">
        <f>Sheet2!A284</f>
        <v/>
      </c>
      <c r="B284" s="95"/>
      <c r="C284" s="96" t="s">
        <v>48</v>
      </c>
      <c r="D284" s="97"/>
      <c r="E284" s="98"/>
      <c r="F284" s="98"/>
      <c r="G284" s="98"/>
      <c r="H284" s="98"/>
      <c r="I284" s="60">
        <f t="shared" si="38"/>
        <v>0</v>
      </c>
      <c r="J284" s="100"/>
      <c r="K284" s="98"/>
      <c r="L284" s="98"/>
      <c r="M284" s="99"/>
      <c r="N284" s="61">
        <f t="shared" si="39"/>
        <v>0</v>
      </c>
      <c r="O284" s="62">
        <f t="shared" si="40"/>
        <v>0</v>
      </c>
      <c r="P284" s="98"/>
      <c r="Q284" s="98"/>
      <c r="R284" s="98"/>
      <c r="S284" s="98"/>
      <c r="T284" s="98"/>
      <c r="U284" s="98"/>
      <c r="V284" s="63">
        <f t="shared" si="41"/>
        <v>0</v>
      </c>
      <c r="W284" s="63">
        <f t="shared" si="42"/>
        <v>0</v>
      </c>
      <c r="Z284">
        <v>1</v>
      </c>
    </row>
    <row r="285" spans="1:26" x14ac:dyDescent="0.2">
      <c r="A285" s="101" t="str">
        <f>Sheet2!A285</f>
        <v/>
      </c>
      <c r="B285" s="102"/>
      <c r="C285" s="103" t="str">
        <f>[1]MSD!C285</f>
        <v>09/10 Bud</v>
      </c>
      <c r="D285" s="104">
        <v>1</v>
      </c>
      <c r="E285" s="105" t="str">
        <f>Sheet2!E285</f>
        <v/>
      </c>
      <c r="F285" s="105" t="str">
        <f>Sheet2!F285</f>
        <v/>
      </c>
      <c r="G285" s="105" t="str">
        <f>Sheet2!G285</f>
        <v/>
      </c>
      <c r="H285" s="105" t="str">
        <f>Sheet2!H285</f>
        <v/>
      </c>
      <c r="I285" s="128">
        <f t="shared" si="38"/>
        <v>0</v>
      </c>
      <c r="J285" s="108" t="str">
        <f>Sheet2!J285</f>
        <v/>
      </c>
      <c r="K285" s="105" t="str">
        <f>Sheet2!K285</f>
        <v/>
      </c>
      <c r="L285" s="105" t="str">
        <f>Sheet2!L285</f>
        <v/>
      </c>
      <c r="M285" s="106" t="str">
        <f>Sheet2!M285</f>
        <v/>
      </c>
      <c r="N285" s="107">
        <f t="shared" si="39"/>
        <v>0</v>
      </c>
      <c r="O285" s="109">
        <f t="shared" si="40"/>
        <v>0</v>
      </c>
      <c r="P285" s="105" t="str">
        <f>Sheet2!P285</f>
        <v/>
      </c>
      <c r="Q285" s="105" t="str">
        <f>Sheet2!Q285</f>
        <v/>
      </c>
      <c r="R285" s="105" t="str">
        <f>Sheet2!R285</f>
        <v/>
      </c>
      <c r="S285" s="105" t="str">
        <f>Sheet2!S285</f>
        <v/>
      </c>
      <c r="T285" s="105" t="str">
        <f>Sheet2!T285</f>
        <v/>
      </c>
      <c r="U285" s="105" t="str">
        <f>Sheet2!U285</f>
        <v/>
      </c>
      <c r="V285" s="110">
        <f t="shared" si="41"/>
        <v>0</v>
      </c>
      <c r="W285" s="110">
        <f t="shared" si="42"/>
        <v>0</v>
      </c>
      <c r="Y285">
        <v>1</v>
      </c>
    </row>
    <row r="286" spans="1:26" x14ac:dyDescent="0.2">
      <c r="A286" s="101" t="str">
        <f>Sheet2!A286</f>
        <v/>
      </c>
      <c r="B286" s="102"/>
      <c r="C286" s="103" t="str">
        <f>[1]MSD!C286</f>
        <v>09/10 Act</v>
      </c>
      <c r="D286" s="111" t="e">
        <f>IF(D285&lt;=A$13,INDEX(MgmtRptAccts,HLOOKUP("MRAvcount",MRAmix,VLOOKUP([1]MRpts!$C$4*1000+A$11+(D285)/1000,MgmtRptAccts,2))+2,98),"")</f>
        <v>#NAME?</v>
      </c>
      <c r="E286" s="105" t="str">
        <f>Sheet2!E286</f>
        <v/>
      </c>
      <c r="F286" s="105" t="str">
        <f>Sheet2!F286</f>
        <v/>
      </c>
      <c r="G286" s="105" t="str">
        <f>Sheet2!G286</f>
        <v/>
      </c>
      <c r="H286" s="105" t="str">
        <f>Sheet2!H286</f>
        <v/>
      </c>
      <c r="I286" s="128">
        <f t="shared" si="38"/>
        <v>0</v>
      </c>
      <c r="J286" s="108" t="str">
        <f>Sheet2!J286</f>
        <v/>
      </c>
      <c r="K286" s="105" t="str">
        <f>Sheet2!K286</f>
        <v/>
      </c>
      <c r="L286" s="105" t="str">
        <f>Sheet2!L286</f>
        <v/>
      </c>
      <c r="M286" s="106" t="str">
        <f>Sheet2!M286</f>
        <v/>
      </c>
      <c r="N286" s="107">
        <f t="shared" si="39"/>
        <v>0</v>
      </c>
      <c r="O286" s="109">
        <f t="shared" si="40"/>
        <v>0</v>
      </c>
      <c r="P286" s="105" t="str">
        <f>Sheet2!P286</f>
        <v/>
      </c>
      <c r="Q286" s="105" t="str">
        <f>Sheet2!Q286</f>
        <v/>
      </c>
      <c r="R286" s="105" t="str">
        <f>Sheet2!R286</f>
        <v/>
      </c>
      <c r="S286" s="105" t="str">
        <f>Sheet2!S286</f>
        <v/>
      </c>
      <c r="T286" s="105" t="str">
        <f>Sheet2!T286</f>
        <v/>
      </c>
      <c r="U286" s="105" t="str">
        <f>Sheet2!U286</f>
        <v/>
      </c>
      <c r="V286" s="110">
        <f t="shared" si="41"/>
        <v>0</v>
      </c>
      <c r="W286" s="110">
        <f t="shared" si="42"/>
        <v>0</v>
      </c>
    </row>
    <row r="287" spans="1:26" x14ac:dyDescent="0.2">
      <c r="A287" s="133" t="str">
        <f>Sheet2!A287</f>
        <v/>
      </c>
      <c r="B287" s="95"/>
      <c r="C287" s="96" t="s">
        <v>48</v>
      </c>
      <c r="D287" s="97"/>
      <c r="E287" s="98"/>
      <c r="F287" s="98"/>
      <c r="G287" s="98"/>
      <c r="H287" s="98"/>
      <c r="I287" s="60">
        <f t="shared" si="38"/>
        <v>0</v>
      </c>
      <c r="J287" s="100"/>
      <c r="K287" s="98"/>
      <c r="L287" s="98"/>
      <c r="M287" s="99"/>
      <c r="N287" s="61">
        <f t="shared" si="39"/>
        <v>0</v>
      </c>
      <c r="O287" s="62">
        <f t="shared" si="40"/>
        <v>0</v>
      </c>
      <c r="P287" s="98"/>
      <c r="Q287" s="98"/>
      <c r="R287" s="98"/>
      <c r="S287" s="98"/>
      <c r="T287" s="98"/>
      <c r="U287" s="98"/>
      <c r="V287" s="63">
        <f t="shared" si="41"/>
        <v>0</v>
      </c>
      <c r="W287" s="63">
        <f t="shared" si="42"/>
        <v>0</v>
      </c>
      <c r="Z287">
        <v>1</v>
      </c>
    </row>
    <row r="288" spans="1:26" x14ac:dyDescent="0.2">
      <c r="A288" s="101" t="str">
        <f>Sheet2!A288</f>
        <v/>
      </c>
      <c r="B288" s="102"/>
      <c r="C288" s="103" t="str">
        <f>[1]MSD!C288</f>
        <v>09/10 Act</v>
      </c>
      <c r="D288" s="104">
        <v>1</v>
      </c>
      <c r="E288" s="105" t="str">
        <f>Sheet2!E288</f>
        <v/>
      </c>
      <c r="F288" s="105" t="str">
        <f>Sheet2!F288</f>
        <v/>
      </c>
      <c r="G288" s="105" t="str">
        <f>Sheet2!G288</f>
        <v/>
      </c>
      <c r="H288" s="105" t="str">
        <f>Sheet2!H288</f>
        <v/>
      </c>
      <c r="I288" s="128">
        <f t="shared" si="38"/>
        <v>0</v>
      </c>
      <c r="J288" s="108" t="str">
        <f>Sheet2!J288</f>
        <v/>
      </c>
      <c r="K288" s="105" t="str">
        <f>Sheet2!K288</f>
        <v/>
      </c>
      <c r="L288" s="105" t="str">
        <f>Sheet2!L288</f>
        <v/>
      </c>
      <c r="M288" s="106" t="str">
        <f>Sheet2!M288</f>
        <v/>
      </c>
      <c r="N288" s="107">
        <f t="shared" si="39"/>
        <v>0</v>
      </c>
      <c r="O288" s="109">
        <f t="shared" si="40"/>
        <v>0</v>
      </c>
      <c r="P288" s="105" t="str">
        <f>Sheet2!P288</f>
        <v/>
      </c>
      <c r="Q288" s="105" t="str">
        <f>Sheet2!Q288</f>
        <v/>
      </c>
      <c r="R288" s="105" t="str">
        <f>Sheet2!R288</f>
        <v/>
      </c>
      <c r="S288" s="105" t="str">
        <f>Sheet2!S288</f>
        <v/>
      </c>
      <c r="T288" s="105" t="str">
        <f>Sheet2!T288</f>
        <v/>
      </c>
      <c r="U288" s="105" t="str">
        <f>Sheet2!U288</f>
        <v/>
      </c>
      <c r="V288" s="110">
        <f t="shared" si="41"/>
        <v>0</v>
      </c>
      <c r="W288" s="110">
        <f t="shared" si="42"/>
        <v>0</v>
      </c>
      <c r="Y288">
        <v>1</v>
      </c>
    </row>
    <row r="289" spans="1:26" x14ac:dyDescent="0.2">
      <c r="A289" s="101" t="str">
        <f>Sheet2!A289</f>
        <v/>
      </c>
      <c r="B289" s="102"/>
      <c r="C289" s="103" t="str">
        <f>[1]MSD!C289</f>
        <v>09/10 Bud</v>
      </c>
      <c r="D289" s="111" t="e">
        <f>IF(D288&lt;=A$13,INDEX(MgmtRptAccts,HLOOKUP("MRAvcount",MRAmix,VLOOKUP([1]MRpts!$C$4*1000+A$11+(D288)/1000,MgmtRptAccts,2))+2,98),"")</f>
        <v>#NAME?</v>
      </c>
      <c r="E289" s="105" t="str">
        <f>Sheet2!E289</f>
        <v/>
      </c>
      <c r="F289" s="105" t="str">
        <f>Sheet2!F289</f>
        <v/>
      </c>
      <c r="G289" s="105" t="str">
        <f>Sheet2!G289</f>
        <v/>
      </c>
      <c r="H289" s="105" t="str">
        <f>Sheet2!H289</f>
        <v/>
      </c>
      <c r="I289" s="128">
        <f t="shared" si="38"/>
        <v>0</v>
      </c>
      <c r="J289" s="108" t="str">
        <f>Sheet2!J289</f>
        <v/>
      </c>
      <c r="K289" s="105" t="str">
        <f>Sheet2!K289</f>
        <v/>
      </c>
      <c r="L289" s="105" t="str">
        <f>Sheet2!L289</f>
        <v/>
      </c>
      <c r="M289" s="106" t="str">
        <f>Sheet2!M289</f>
        <v/>
      </c>
      <c r="N289" s="107">
        <f t="shared" si="39"/>
        <v>0</v>
      </c>
      <c r="O289" s="109">
        <f t="shared" si="40"/>
        <v>0</v>
      </c>
      <c r="P289" s="105" t="str">
        <f>Sheet2!P289</f>
        <v/>
      </c>
      <c r="Q289" s="105" t="str">
        <f>Sheet2!Q289</f>
        <v/>
      </c>
      <c r="R289" s="105" t="str">
        <f>Sheet2!R289</f>
        <v/>
      </c>
      <c r="S289" s="105" t="str">
        <f>Sheet2!S289</f>
        <v/>
      </c>
      <c r="T289" s="105" t="str">
        <f>Sheet2!T289</f>
        <v/>
      </c>
      <c r="U289" s="105" t="str">
        <f>Sheet2!U289</f>
        <v/>
      </c>
      <c r="V289" s="110">
        <f t="shared" si="41"/>
        <v>0</v>
      </c>
      <c r="W289" s="110">
        <f t="shared" si="42"/>
        <v>0</v>
      </c>
    </row>
    <row r="290" spans="1:26" x14ac:dyDescent="0.2">
      <c r="A290" s="133" t="str">
        <f>Sheet2!A290</f>
        <v/>
      </c>
      <c r="B290" s="95"/>
      <c r="C290" s="96" t="s">
        <v>48</v>
      </c>
      <c r="D290" s="97"/>
      <c r="E290" s="98"/>
      <c r="F290" s="98"/>
      <c r="G290" s="98"/>
      <c r="H290" s="98"/>
      <c r="I290" s="60">
        <f t="shared" si="38"/>
        <v>0</v>
      </c>
      <c r="J290" s="100"/>
      <c r="K290" s="98"/>
      <c r="L290" s="98"/>
      <c r="M290" s="99"/>
      <c r="N290" s="61">
        <f t="shared" si="39"/>
        <v>0</v>
      </c>
      <c r="O290" s="62">
        <f t="shared" si="40"/>
        <v>0</v>
      </c>
      <c r="P290" s="98"/>
      <c r="Q290" s="98"/>
      <c r="R290" s="98"/>
      <c r="S290" s="98"/>
      <c r="T290" s="98"/>
      <c r="U290" s="98"/>
      <c r="V290" s="63">
        <f t="shared" si="41"/>
        <v>0</v>
      </c>
      <c r="W290" s="63">
        <f t="shared" si="42"/>
        <v>0</v>
      </c>
      <c r="Z290">
        <v>1</v>
      </c>
    </row>
    <row r="291" spans="1:26" x14ac:dyDescent="0.2">
      <c r="A291" s="101" t="str">
        <f>Sheet2!A291</f>
        <v/>
      </c>
      <c r="B291" s="102"/>
      <c r="C291" s="103" t="str">
        <f>[1]MSD!C291</f>
        <v>09/10 Bud</v>
      </c>
      <c r="D291" s="104">
        <v>1</v>
      </c>
      <c r="E291" s="105" t="str">
        <f>Sheet2!E291</f>
        <v/>
      </c>
      <c r="F291" s="105" t="str">
        <f>Sheet2!F291</f>
        <v/>
      </c>
      <c r="G291" s="105" t="str">
        <f>Sheet2!G291</f>
        <v/>
      </c>
      <c r="H291" s="105" t="str">
        <f>Sheet2!H291</f>
        <v/>
      </c>
      <c r="I291" s="128">
        <f t="shared" si="38"/>
        <v>0</v>
      </c>
      <c r="J291" s="108" t="str">
        <f>Sheet2!J291</f>
        <v/>
      </c>
      <c r="K291" s="105" t="str">
        <f>Sheet2!K291</f>
        <v/>
      </c>
      <c r="L291" s="105" t="str">
        <f>Sheet2!L291</f>
        <v/>
      </c>
      <c r="M291" s="106" t="str">
        <f>Sheet2!M291</f>
        <v/>
      </c>
      <c r="N291" s="107">
        <f t="shared" si="39"/>
        <v>0</v>
      </c>
      <c r="O291" s="109">
        <f t="shared" si="40"/>
        <v>0</v>
      </c>
      <c r="P291" s="105" t="str">
        <f>Sheet2!P291</f>
        <v/>
      </c>
      <c r="Q291" s="105" t="str">
        <f>Sheet2!Q291</f>
        <v/>
      </c>
      <c r="R291" s="105" t="str">
        <f>Sheet2!R291</f>
        <v/>
      </c>
      <c r="S291" s="105" t="str">
        <f>Sheet2!S291</f>
        <v/>
      </c>
      <c r="T291" s="105" t="str">
        <f>Sheet2!T291</f>
        <v/>
      </c>
      <c r="U291" s="105" t="str">
        <f>Sheet2!U291</f>
        <v/>
      </c>
      <c r="V291" s="110">
        <f t="shared" si="41"/>
        <v>0</v>
      </c>
      <c r="W291" s="110">
        <f t="shared" si="42"/>
        <v>0</v>
      </c>
      <c r="Y291">
        <v>1</v>
      </c>
    </row>
    <row r="292" spans="1:26" x14ac:dyDescent="0.2">
      <c r="A292" s="101" t="str">
        <f>Sheet2!A292</f>
        <v/>
      </c>
      <c r="B292" s="102"/>
      <c r="C292" s="103" t="str">
        <f>[1]MSD!C292</f>
        <v>09/10 Act</v>
      </c>
      <c r="D292" s="111" t="e">
        <f>IF(D291&lt;=A$13,INDEX(MgmtRptAccts,HLOOKUP("MRAvcount",MRAmix,VLOOKUP([1]MRpts!$C$4*1000+A$11+(D291)/1000,MgmtRptAccts,2))+2,98),"")</f>
        <v>#NAME?</v>
      </c>
      <c r="E292" s="105" t="str">
        <f>Sheet2!E292</f>
        <v/>
      </c>
      <c r="F292" s="105" t="str">
        <f>Sheet2!F292</f>
        <v/>
      </c>
      <c r="G292" s="105" t="str">
        <f>Sheet2!G292</f>
        <v/>
      </c>
      <c r="H292" s="105" t="str">
        <f>Sheet2!H292</f>
        <v/>
      </c>
      <c r="I292" s="128">
        <f t="shared" si="38"/>
        <v>0</v>
      </c>
      <c r="J292" s="108" t="str">
        <f>Sheet2!J292</f>
        <v/>
      </c>
      <c r="K292" s="105" t="str">
        <f>Sheet2!K292</f>
        <v/>
      </c>
      <c r="L292" s="105" t="str">
        <f>Sheet2!L292</f>
        <v/>
      </c>
      <c r="M292" s="106" t="str">
        <f>Sheet2!M292</f>
        <v/>
      </c>
      <c r="N292" s="107">
        <f t="shared" si="39"/>
        <v>0</v>
      </c>
      <c r="O292" s="109">
        <f t="shared" si="40"/>
        <v>0</v>
      </c>
      <c r="P292" s="105" t="str">
        <f>Sheet2!P292</f>
        <v/>
      </c>
      <c r="Q292" s="105" t="str">
        <f>Sheet2!Q292</f>
        <v/>
      </c>
      <c r="R292" s="105" t="str">
        <f>Sheet2!R292</f>
        <v/>
      </c>
      <c r="S292" s="105" t="str">
        <f>Sheet2!S292</f>
        <v/>
      </c>
      <c r="T292" s="105" t="str">
        <f>Sheet2!T292</f>
        <v/>
      </c>
      <c r="U292" s="105" t="str">
        <f>Sheet2!U292</f>
        <v/>
      </c>
      <c r="V292" s="110">
        <f t="shared" si="41"/>
        <v>0</v>
      </c>
      <c r="W292" s="110">
        <f t="shared" si="42"/>
        <v>0</v>
      </c>
    </row>
    <row r="293" spans="1:26" x14ac:dyDescent="0.2">
      <c r="A293" s="133" t="str">
        <f>Sheet2!A293</f>
        <v/>
      </c>
      <c r="B293" s="95"/>
      <c r="C293" s="96" t="s">
        <v>48</v>
      </c>
      <c r="D293" s="97"/>
      <c r="E293" s="98"/>
      <c r="F293" s="98"/>
      <c r="G293" s="98"/>
      <c r="H293" s="98"/>
      <c r="I293" s="60">
        <f t="shared" si="38"/>
        <v>0</v>
      </c>
      <c r="J293" s="100"/>
      <c r="K293" s="98"/>
      <c r="L293" s="98"/>
      <c r="M293" s="99"/>
      <c r="N293" s="61">
        <f t="shared" si="39"/>
        <v>0</v>
      </c>
      <c r="O293" s="62">
        <f t="shared" si="40"/>
        <v>0</v>
      </c>
      <c r="P293" s="98"/>
      <c r="Q293" s="98"/>
      <c r="R293" s="98"/>
      <c r="S293" s="98"/>
      <c r="T293" s="98"/>
      <c r="U293" s="98"/>
      <c r="V293" s="63">
        <f t="shared" si="41"/>
        <v>0</v>
      </c>
      <c r="W293" s="63">
        <f t="shared" si="42"/>
        <v>0</v>
      </c>
      <c r="Z293">
        <v>1</v>
      </c>
    </row>
    <row r="294" spans="1:26" x14ac:dyDescent="0.2">
      <c r="A294" s="101" t="str">
        <f>Sheet2!A294</f>
        <v/>
      </c>
      <c r="B294" s="102"/>
      <c r="C294" s="103" t="str">
        <f>[1]MSD!C294</f>
        <v>09/10 Act</v>
      </c>
      <c r="D294" s="104">
        <v>1</v>
      </c>
      <c r="E294" s="105" t="str">
        <f>Sheet2!E294</f>
        <v/>
      </c>
      <c r="F294" s="105" t="str">
        <f>Sheet2!F294</f>
        <v/>
      </c>
      <c r="G294" s="105" t="str">
        <f>Sheet2!G294</f>
        <v/>
      </c>
      <c r="H294" s="105" t="str">
        <f>Sheet2!H294</f>
        <v/>
      </c>
      <c r="I294" s="128">
        <f t="shared" si="38"/>
        <v>0</v>
      </c>
      <c r="J294" s="108" t="str">
        <f>Sheet2!J294</f>
        <v/>
      </c>
      <c r="K294" s="105" t="str">
        <f>Sheet2!K294</f>
        <v/>
      </c>
      <c r="L294" s="105" t="str">
        <f>Sheet2!L294</f>
        <v/>
      </c>
      <c r="M294" s="106" t="str">
        <f>Sheet2!M294</f>
        <v/>
      </c>
      <c r="N294" s="107">
        <f t="shared" si="39"/>
        <v>0</v>
      </c>
      <c r="O294" s="109">
        <f t="shared" si="40"/>
        <v>0</v>
      </c>
      <c r="P294" s="105" t="str">
        <f>Sheet2!P294</f>
        <v/>
      </c>
      <c r="Q294" s="105" t="str">
        <f>Sheet2!Q294</f>
        <v/>
      </c>
      <c r="R294" s="105" t="str">
        <f>Sheet2!R294</f>
        <v/>
      </c>
      <c r="S294" s="105" t="str">
        <f>Sheet2!S294</f>
        <v/>
      </c>
      <c r="T294" s="105" t="str">
        <f>Sheet2!T294</f>
        <v/>
      </c>
      <c r="U294" s="105" t="str">
        <f>Sheet2!U294</f>
        <v/>
      </c>
      <c r="V294" s="110">
        <f t="shared" si="41"/>
        <v>0</v>
      </c>
      <c r="W294" s="110">
        <f t="shared" si="42"/>
        <v>0</v>
      </c>
      <c r="Y294">
        <v>1</v>
      </c>
    </row>
    <row r="295" spans="1:26" x14ac:dyDescent="0.2">
      <c r="A295" s="101" t="str">
        <f>Sheet2!A295</f>
        <v/>
      </c>
      <c r="B295" s="102"/>
      <c r="C295" s="103" t="str">
        <f>[1]MSD!C295</f>
        <v>09/10 Bud</v>
      </c>
      <c r="D295" s="111" t="e">
        <f>IF(D294&lt;=A$13,INDEX(MgmtRptAccts,HLOOKUP("MRAvcount",MRAmix,VLOOKUP([1]MRpts!$C$4*1000+A$11+(D294)/1000,MgmtRptAccts,2))+2,98),"")</f>
        <v>#NAME?</v>
      </c>
      <c r="E295" s="105" t="str">
        <f>Sheet2!E295</f>
        <v/>
      </c>
      <c r="F295" s="105" t="str">
        <f>Sheet2!F295</f>
        <v/>
      </c>
      <c r="G295" s="105" t="str">
        <f>Sheet2!G295</f>
        <v/>
      </c>
      <c r="H295" s="105" t="str">
        <f>Sheet2!H295</f>
        <v/>
      </c>
      <c r="I295" s="128">
        <f t="shared" si="38"/>
        <v>0</v>
      </c>
      <c r="J295" s="108" t="str">
        <f>Sheet2!J295</f>
        <v/>
      </c>
      <c r="K295" s="105" t="str">
        <f>Sheet2!K295</f>
        <v/>
      </c>
      <c r="L295" s="105" t="str">
        <f>Sheet2!L295</f>
        <v/>
      </c>
      <c r="M295" s="106" t="str">
        <f>Sheet2!M295</f>
        <v/>
      </c>
      <c r="N295" s="107">
        <f t="shared" si="39"/>
        <v>0</v>
      </c>
      <c r="O295" s="109">
        <f t="shared" si="40"/>
        <v>0</v>
      </c>
      <c r="P295" s="105" t="str">
        <f>Sheet2!P295</f>
        <v/>
      </c>
      <c r="Q295" s="105" t="str">
        <f>Sheet2!Q295</f>
        <v/>
      </c>
      <c r="R295" s="105" t="str">
        <f>Sheet2!R295</f>
        <v/>
      </c>
      <c r="S295" s="105" t="str">
        <f>Sheet2!S295</f>
        <v/>
      </c>
      <c r="T295" s="105" t="str">
        <f>Sheet2!T295</f>
        <v/>
      </c>
      <c r="U295" s="105" t="str">
        <f>Sheet2!U295</f>
        <v/>
      </c>
      <c r="V295" s="110">
        <f t="shared" si="41"/>
        <v>0</v>
      </c>
      <c r="W295" s="110">
        <f t="shared" si="42"/>
        <v>0</v>
      </c>
    </row>
    <row r="296" spans="1:26" x14ac:dyDescent="0.2">
      <c r="A296" s="133" t="str">
        <f>Sheet2!A296</f>
        <v/>
      </c>
      <c r="B296" s="95"/>
      <c r="C296" s="96" t="s">
        <v>48</v>
      </c>
      <c r="D296" s="97"/>
      <c r="E296" s="98"/>
      <c r="F296" s="98"/>
      <c r="G296" s="98"/>
      <c r="H296" s="98"/>
      <c r="I296" s="60">
        <f t="shared" si="38"/>
        <v>0</v>
      </c>
      <c r="J296" s="100"/>
      <c r="K296" s="98"/>
      <c r="L296" s="98"/>
      <c r="M296" s="99"/>
      <c r="N296" s="61">
        <f t="shared" si="39"/>
        <v>0</v>
      </c>
      <c r="O296" s="62">
        <f t="shared" si="40"/>
        <v>0</v>
      </c>
      <c r="P296" s="98"/>
      <c r="Q296" s="98"/>
      <c r="R296" s="98"/>
      <c r="S296" s="98"/>
      <c r="T296" s="98"/>
      <c r="U296" s="98"/>
      <c r="V296" s="63">
        <f t="shared" si="41"/>
        <v>0</v>
      </c>
      <c r="W296" s="63">
        <f t="shared" si="42"/>
        <v>0</v>
      </c>
      <c r="Z296">
        <v>1</v>
      </c>
    </row>
    <row r="297" spans="1:26" x14ac:dyDescent="0.2">
      <c r="A297" s="101" t="str">
        <f>Sheet2!A297</f>
        <v/>
      </c>
      <c r="B297" s="102"/>
      <c r="C297" s="103" t="str">
        <f>[1]MSD!C297</f>
        <v>09/10 Bud</v>
      </c>
      <c r="D297" s="104">
        <v>1</v>
      </c>
      <c r="E297" s="105" t="str">
        <f>Sheet2!E297</f>
        <v/>
      </c>
      <c r="F297" s="105" t="str">
        <f>Sheet2!F297</f>
        <v/>
      </c>
      <c r="G297" s="105" t="str">
        <f>Sheet2!G297</f>
        <v/>
      </c>
      <c r="H297" s="105" t="str">
        <f>Sheet2!H297</f>
        <v/>
      </c>
      <c r="I297" s="128">
        <f t="shared" si="38"/>
        <v>0</v>
      </c>
      <c r="J297" s="108" t="str">
        <f>Sheet2!J297</f>
        <v/>
      </c>
      <c r="K297" s="105" t="str">
        <f>Sheet2!K297</f>
        <v/>
      </c>
      <c r="L297" s="105" t="str">
        <f>Sheet2!L297</f>
        <v/>
      </c>
      <c r="M297" s="106" t="str">
        <f>Sheet2!M297</f>
        <v/>
      </c>
      <c r="N297" s="107">
        <f t="shared" si="39"/>
        <v>0</v>
      </c>
      <c r="O297" s="109">
        <f t="shared" si="40"/>
        <v>0</v>
      </c>
      <c r="P297" s="105" t="str">
        <f>Sheet2!P297</f>
        <v/>
      </c>
      <c r="Q297" s="105" t="str">
        <f>Sheet2!Q297</f>
        <v/>
      </c>
      <c r="R297" s="105" t="str">
        <f>Sheet2!R297</f>
        <v/>
      </c>
      <c r="S297" s="105" t="str">
        <f>Sheet2!S297</f>
        <v/>
      </c>
      <c r="T297" s="105" t="str">
        <f>Sheet2!T297</f>
        <v/>
      </c>
      <c r="U297" s="105" t="str">
        <f>Sheet2!U297</f>
        <v/>
      </c>
      <c r="V297" s="110">
        <f t="shared" si="41"/>
        <v>0</v>
      </c>
      <c r="W297" s="110">
        <f t="shared" si="42"/>
        <v>0</v>
      </c>
      <c r="Y297">
        <v>1</v>
      </c>
    </row>
    <row r="298" spans="1:26" x14ac:dyDescent="0.2">
      <c r="A298" s="101" t="str">
        <f>Sheet2!A298</f>
        <v/>
      </c>
      <c r="B298" s="102"/>
      <c r="C298" s="103" t="str">
        <f>[1]MSD!C298</f>
        <v>09/10 Act</v>
      </c>
      <c r="D298" s="111" t="e">
        <f>IF(D297&lt;=A$13,INDEX(MgmtRptAccts,HLOOKUP("MRAvcount",MRAmix,VLOOKUP([1]MRpts!$C$4*1000+A$11+(D297)/1000,MgmtRptAccts,2))+2,98),"")</f>
        <v>#NAME?</v>
      </c>
      <c r="E298" s="105" t="str">
        <f>Sheet2!E298</f>
        <v/>
      </c>
      <c r="F298" s="105" t="str">
        <f>Sheet2!F298</f>
        <v/>
      </c>
      <c r="G298" s="105" t="str">
        <f>Sheet2!G298</f>
        <v/>
      </c>
      <c r="H298" s="105" t="str">
        <f>Sheet2!H298</f>
        <v/>
      </c>
      <c r="I298" s="128">
        <f t="shared" si="38"/>
        <v>0</v>
      </c>
      <c r="J298" s="108" t="str">
        <f>Sheet2!J298</f>
        <v/>
      </c>
      <c r="K298" s="105" t="str">
        <f>Sheet2!K298</f>
        <v/>
      </c>
      <c r="L298" s="105" t="str">
        <f>Sheet2!L298</f>
        <v/>
      </c>
      <c r="M298" s="106" t="str">
        <f>Sheet2!M298</f>
        <v/>
      </c>
      <c r="N298" s="107">
        <f t="shared" si="39"/>
        <v>0</v>
      </c>
      <c r="O298" s="109">
        <f t="shared" si="40"/>
        <v>0</v>
      </c>
      <c r="P298" s="105" t="str">
        <f>Sheet2!P298</f>
        <v/>
      </c>
      <c r="Q298" s="105" t="str">
        <f>Sheet2!Q298</f>
        <v/>
      </c>
      <c r="R298" s="105" t="str">
        <f>Sheet2!R298</f>
        <v/>
      </c>
      <c r="S298" s="105" t="str">
        <f>Sheet2!S298</f>
        <v/>
      </c>
      <c r="T298" s="105" t="str">
        <f>Sheet2!T298</f>
        <v/>
      </c>
      <c r="U298" s="105" t="str">
        <f>Sheet2!U298</f>
        <v/>
      </c>
      <c r="V298" s="110">
        <f t="shared" si="41"/>
        <v>0</v>
      </c>
      <c r="W298" s="110">
        <f t="shared" si="42"/>
        <v>0</v>
      </c>
    </row>
    <row r="299" spans="1:26" x14ac:dyDescent="0.2">
      <c r="A299" s="133" t="str">
        <f>Sheet2!A299</f>
        <v/>
      </c>
      <c r="B299" s="95"/>
      <c r="C299" s="96" t="s">
        <v>48</v>
      </c>
      <c r="D299" s="97"/>
      <c r="E299" s="98"/>
      <c r="F299" s="98"/>
      <c r="G299" s="98"/>
      <c r="H299" s="98"/>
      <c r="I299" s="60">
        <f t="shared" si="38"/>
        <v>0</v>
      </c>
      <c r="J299" s="100"/>
      <c r="K299" s="98"/>
      <c r="L299" s="98"/>
      <c r="M299" s="99"/>
      <c r="N299" s="61">
        <f t="shared" si="39"/>
        <v>0</v>
      </c>
      <c r="O299" s="62">
        <f t="shared" si="40"/>
        <v>0</v>
      </c>
      <c r="P299" s="98"/>
      <c r="Q299" s="98"/>
      <c r="R299" s="98"/>
      <c r="S299" s="98"/>
      <c r="T299" s="98"/>
      <c r="U299" s="98"/>
      <c r="V299" s="63">
        <f t="shared" si="41"/>
        <v>0</v>
      </c>
      <c r="W299" s="63">
        <f t="shared" si="42"/>
        <v>0</v>
      </c>
      <c r="Z299">
        <v>1</v>
      </c>
    </row>
    <row r="300" spans="1:26" x14ac:dyDescent="0.2">
      <c r="A300" s="101" t="str">
        <f>Sheet2!A300</f>
        <v/>
      </c>
      <c r="B300" s="102"/>
      <c r="C300" s="103" t="str">
        <f>[1]MSD!C300</f>
        <v>09/10 Act</v>
      </c>
      <c r="D300" s="104">
        <v>1</v>
      </c>
      <c r="E300" s="105" t="str">
        <f>Sheet2!E300</f>
        <v/>
      </c>
      <c r="F300" s="105" t="str">
        <f>Sheet2!F300</f>
        <v/>
      </c>
      <c r="G300" s="105" t="str">
        <f>Sheet2!G300</f>
        <v/>
      </c>
      <c r="H300" s="105" t="str">
        <f>Sheet2!H300</f>
        <v/>
      </c>
      <c r="I300" s="128">
        <f t="shared" si="38"/>
        <v>0</v>
      </c>
      <c r="J300" s="108" t="str">
        <f>Sheet2!J300</f>
        <v/>
      </c>
      <c r="K300" s="105" t="str">
        <f>Sheet2!K300</f>
        <v/>
      </c>
      <c r="L300" s="105" t="str">
        <f>Sheet2!L300</f>
        <v/>
      </c>
      <c r="M300" s="106" t="str">
        <f>Sheet2!M300</f>
        <v/>
      </c>
      <c r="N300" s="107">
        <f t="shared" si="39"/>
        <v>0</v>
      </c>
      <c r="O300" s="109">
        <f t="shared" si="40"/>
        <v>0</v>
      </c>
      <c r="P300" s="105" t="str">
        <f>Sheet2!P300</f>
        <v/>
      </c>
      <c r="Q300" s="105" t="str">
        <f>Sheet2!Q300</f>
        <v/>
      </c>
      <c r="R300" s="105" t="str">
        <f>Sheet2!R300</f>
        <v/>
      </c>
      <c r="S300" s="105" t="str">
        <f>Sheet2!S300</f>
        <v/>
      </c>
      <c r="T300" s="105" t="str">
        <f>Sheet2!T300</f>
        <v/>
      </c>
      <c r="U300" s="105" t="str">
        <f>Sheet2!U300</f>
        <v/>
      </c>
      <c r="V300" s="110">
        <f t="shared" si="41"/>
        <v>0</v>
      </c>
      <c r="W300" s="110">
        <f t="shared" si="42"/>
        <v>0</v>
      </c>
      <c r="Y300">
        <v>1</v>
      </c>
    </row>
    <row r="301" spans="1:26" x14ac:dyDescent="0.2">
      <c r="A301" s="101" t="str">
        <f>Sheet2!A301</f>
        <v/>
      </c>
      <c r="B301" s="102"/>
      <c r="C301" s="103" t="str">
        <f>[1]MSD!C301</f>
        <v>09/10 Bud</v>
      </c>
      <c r="D301" s="111" t="e">
        <f>IF(D300&lt;=A$13,INDEX(MgmtRptAccts,HLOOKUP("MRAvcount",MRAmix,VLOOKUP([1]MRpts!$C$4*1000+A$11+(D300)/1000,MgmtRptAccts,2))+2,98),"")</f>
        <v>#NAME?</v>
      </c>
      <c r="E301" s="105" t="str">
        <f>Sheet2!E301</f>
        <v/>
      </c>
      <c r="F301" s="105" t="str">
        <f>Sheet2!F301</f>
        <v/>
      </c>
      <c r="G301" s="105" t="str">
        <f>Sheet2!G301</f>
        <v/>
      </c>
      <c r="H301" s="105" t="str">
        <f>Sheet2!H301</f>
        <v/>
      </c>
      <c r="I301" s="128">
        <f t="shared" si="38"/>
        <v>0</v>
      </c>
      <c r="J301" s="108" t="str">
        <f>Sheet2!J301</f>
        <v/>
      </c>
      <c r="K301" s="105" t="str">
        <f>Sheet2!K301</f>
        <v/>
      </c>
      <c r="L301" s="105" t="str">
        <f>Sheet2!L301</f>
        <v/>
      </c>
      <c r="M301" s="106" t="str">
        <f>Sheet2!M301</f>
        <v/>
      </c>
      <c r="N301" s="107">
        <f t="shared" si="39"/>
        <v>0</v>
      </c>
      <c r="O301" s="109">
        <f t="shared" si="40"/>
        <v>0</v>
      </c>
      <c r="P301" s="105" t="str">
        <f>Sheet2!P301</f>
        <v/>
      </c>
      <c r="Q301" s="105" t="str">
        <f>Sheet2!Q301</f>
        <v/>
      </c>
      <c r="R301" s="105" t="str">
        <f>Sheet2!R301</f>
        <v/>
      </c>
      <c r="S301" s="105" t="str">
        <f>Sheet2!S301</f>
        <v/>
      </c>
      <c r="T301" s="105" t="str">
        <f>Sheet2!T301</f>
        <v/>
      </c>
      <c r="U301" s="105" t="str">
        <f>Sheet2!U301</f>
        <v/>
      </c>
      <c r="V301" s="110">
        <f t="shared" si="41"/>
        <v>0</v>
      </c>
      <c r="W301" s="110">
        <f t="shared" si="42"/>
        <v>0</v>
      </c>
    </row>
    <row r="302" spans="1:26" x14ac:dyDescent="0.2">
      <c r="A302" s="133" t="str">
        <f>Sheet2!A302</f>
        <v/>
      </c>
      <c r="B302" s="95"/>
      <c r="C302" s="96" t="s">
        <v>48</v>
      </c>
      <c r="D302" s="97"/>
      <c r="E302" s="98"/>
      <c r="F302" s="98"/>
      <c r="G302" s="98"/>
      <c r="H302" s="98"/>
      <c r="I302" s="60">
        <f t="shared" si="38"/>
        <v>0</v>
      </c>
      <c r="J302" s="100"/>
      <c r="K302" s="98"/>
      <c r="L302" s="98"/>
      <c r="M302" s="99"/>
      <c r="N302" s="61">
        <f t="shared" si="39"/>
        <v>0</v>
      </c>
      <c r="O302" s="62">
        <f t="shared" si="40"/>
        <v>0</v>
      </c>
      <c r="P302" s="98"/>
      <c r="Q302" s="98"/>
      <c r="R302" s="98"/>
      <c r="S302" s="98"/>
      <c r="T302" s="98"/>
      <c r="U302" s="98"/>
      <c r="V302" s="63">
        <f t="shared" si="41"/>
        <v>0</v>
      </c>
      <c r="W302" s="63">
        <f t="shared" si="42"/>
        <v>0</v>
      </c>
      <c r="Z302">
        <v>1</v>
      </c>
    </row>
    <row r="303" spans="1:26" x14ac:dyDescent="0.2">
      <c r="A303" s="101" t="str">
        <f>Sheet2!A303</f>
        <v/>
      </c>
      <c r="B303" s="102"/>
      <c r="C303" s="103" t="str">
        <f>[1]MSD!C303</f>
        <v>09/10 Bud</v>
      </c>
      <c r="D303" s="104">
        <v>1</v>
      </c>
      <c r="E303" s="105" t="str">
        <f>Sheet2!E303</f>
        <v/>
      </c>
      <c r="F303" s="105" t="str">
        <f>Sheet2!F303</f>
        <v/>
      </c>
      <c r="G303" s="105" t="str">
        <f>Sheet2!G303</f>
        <v/>
      </c>
      <c r="H303" s="105" t="str">
        <f>Sheet2!H303</f>
        <v/>
      </c>
      <c r="I303" s="128">
        <f t="shared" si="38"/>
        <v>0</v>
      </c>
      <c r="J303" s="108" t="str">
        <f>Sheet2!J303</f>
        <v/>
      </c>
      <c r="K303" s="105" t="str">
        <f>Sheet2!K303</f>
        <v/>
      </c>
      <c r="L303" s="105" t="str">
        <f>Sheet2!L303</f>
        <v/>
      </c>
      <c r="M303" s="106" t="str">
        <f>Sheet2!M303</f>
        <v/>
      </c>
      <c r="N303" s="107">
        <f t="shared" si="39"/>
        <v>0</v>
      </c>
      <c r="O303" s="109">
        <f t="shared" si="40"/>
        <v>0</v>
      </c>
      <c r="P303" s="105" t="str">
        <f>Sheet2!P303</f>
        <v/>
      </c>
      <c r="Q303" s="105" t="str">
        <f>Sheet2!Q303</f>
        <v/>
      </c>
      <c r="R303" s="105" t="str">
        <f>Sheet2!R303</f>
        <v/>
      </c>
      <c r="S303" s="105" t="str">
        <f>Sheet2!S303</f>
        <v/>
      </c>
      <c r="T303" s="105" t="str">
        <f>Sheet2!T303</f>
        <v/>
      </c>
      <c r="U303" s="105" t="str">
        <f>Sheet2!U303</f>
        <v/>
      </c>
      <c r="V303" s="110">
        <f t="shared" si="41"/>
        <v>0</v>
      </c>
      <c r="W303" s="110">
        <f t="shared" si="42"/>
        <v>0</v>
      </c>
      <c r="Y303">
        <v>1</v>
      </c>
    </row>
    <row r="304" spans="1:26" x14ac:dyDescent="0.2">
      <c r="A304" s="101" t="str">
        <f>Sheet2!A304</f>
        <v/>
      </c>
      <c r="B304" s="102"/>
      <c r="C304" s="103" t="str">
        <f>[1]MSD!C304</f>
        <v>09/10 Act</v>
      </c>
      <c r="D304" s="111" t="e">
        <f>IF(D303&lt;=A$13,INDEX(MgmtRptAccts,HLOOKUP("MRAvcount",MRAmix,VLOOKUP([1]MRpts!$C$4*1000+A$11+(D303)/1000,MgmtRptAccts,2))+2,98),"")</f>
        <v>#NAME?</v>
      </c>
      <c r="E304" s="105" t="str">
        <f>Sheet2!E304</f>
        <v/>
      </c>
      <c r="F304" s="105" t="str">
        <f>Sheet2!F304</f>
        <v/>
      </c>
      <c r="G304" s="105" t="str">
        <f>Sheet2!G304</f>
        <v/>
      </c>
      <c r="H304" s="105" t="str">
        <f>Sheet2!H304</f>
        <v/>
      </c>
      <c r="I304" s="128">
        <f t="shared" si="38"/>
        <v>0</v>
      </c>
      <c r="J304" s="108" t="str">
        <f>Sheet2!J304</f>
        <v/>
      </c>
      <c r="K304" s="105" t="str">
        <f>Sheet2!K304</f>
        <v/>
      </c>
      <c r="L304" s="105" t="str">
        <f>Sheet2!L304</f>
        <v/>
      </c>
      <c r="M304" s="106" t="str">
        <f>Sheet2!M304</f>
        <v/>
      </c>
      <c r="N304" s="107">
        <f t="shared" si="39"/>
        <v>0</v>
      </c>
      <c r="O304" s="109">
        <f t="shared" si="40"/>
        <v>0</v>
      </c>
      <c r="P304" s="105" t="str">
        <f>Sheet2!P304</f>
        <v/>
      </c>
      <c r="Q304" s="105" t="str">
        <f>Sheet2!Q304</f>
        <v/>
      </c>
      <c r="R304" s="105" t="str">
        <f>Sheet2!R304</f>
        <v/>
      </c>
      <c r="S304" s="105" t="str">
        <f>Sheet2!S304</f>
        <v/>
      </c>
      <c r="T304" s="105" t="str">
        <f>Sheet2!T304</f>
        <v/>
      </c>
      <c r="U304" s="105" t="str">
        <f>Sheet2!U304</f>
        <v/>
      </c>
      <c r="V304" s="110">
        <f t="shared" si="41"/>
        <v>0</v>
      </c>
      <c r="W304" s="110">
        <f t="shared" si="42"/>
        <v>0</v>
      </c>
    </row>
    <row r="305" spans="1:26" x14ac:dyDescent="0.2">
      <c r="A305" s="133" t="str">
        <f>Sheet2!A305</f>
        <v/>
      </c>
      <c r="B305" s="95"/>
      <c r="C305" s="96" t="s">
        <v>48</v>
      </c>
      <c r="D305" s="97"/>
      <c r="E305" s="98"/>
      <c r="F305" s="98"/>
      <c r="G305" s="98"/>
      <c r="H305" s="98"/>
      <c r="I305" s="60">
        <f t="shared" si="38"/>
        <v>0</v>
      </c>
      <c r="J305" s="100"/>
      <c r="K305" s="98"/>
      <c r="L305" s="98"/>
      <c r="M305" s="99"/>
      <c r="N305" s="61">
        <f t="shared" si="39"/>
        <v>0</v>
      </c>
      <c r="O305" s="62">
        <f t="shared" si="40"/>
        <v>0</v>
      </c>
      <c r="P305" s="98"/>
      <c r="Q305" s="98"/>
      <c r="R305" s="98"/>
      <c r="S305" s="98"/>
      <c r="T305" s="98"/>
      <c r="U305" s="98"/>
      <c r="V305" s="63">
        <f t="shared" si="41"/>
        <v>0</v>
      </c>
      <c r="W305" s="63">
        <f t="shared" si="42"/>
        <v>0</v>
      </c>
      <c r="Z305">
        <v>1</v>
      </c>
    </row>
    <row r="306" spans="1:26" x14ac:dyDescent="0.2">
      <c r="A306" s="101" t="str">
        <f>Sheet2!A306</f>
        <v/>
      </c>
      <c r="B306" s="102"/>
      <c r="C306" s="103" t="str">
        <f>[1]MSD!C306</f>
        <v>09/10 Act</v>
      </c>
      <c r="D306" s="104">
        <v>1</v>
      </c>
      <c r="E306" s="105" t="str">
        <f>Sheet2!E306</f>
        <v/>
      </c>
      <c r="F306" s="105" t="str">
        <f>Sheet2!F306</f>
        <v/>
      </c>
      <c r="G306" s="105" t="str">
        <f>Sheet2!G306</f>
        <v/>
      </c>
      <c r="H306" s="105" t="str">
        <f>Sheet2!H306</f>
        <v/>
      </c>
      <c r="I306" s="128">
        <f t="shared" si="38"/>
        <v>0</v>
      </c>
      <c r="J306" s="108" t="str">
        <f>Sheet2!J306</f>
        <v/>
      </c>
      <c r="K306" s="105" t="str">
        <f>Sheet2!K306</f>
        <v/>
      </c>
      <c r="L306" s="105" t="str">
        <f>Sheet2!L306</f>
        <v/>
      </c>
      <c r="M306" s="106" t="str">
        <f>Sheet2!M306</f>
        <v/>
      </c>
      <c r="N306" s="107">
        <f t="shared" si="39"/>
        <v>0</v>
      </c>
      <c r="O306" s="109">
        <f t="shared" si="40"/>
        <v>0</v>
      </c>
      <c r="P306" s="105" t="str">
        <f>Sheet2!P306</f>
        <v/>
      </c>
      <c r="Q306" s="105" t="str">
        <f>Sheet2!Q306</f>
        <v/>
      </c>
      <c r="R306" s="105" t="str">
        <f>Sheet2!R306</f>
        <v/>
      </c>
      <c r="S306" s="105" t="str">
        <f>Sheet2!S306</f>
        <v/>
      </c>
      <c r="T306" s="105" t="str">
        <f>Sheet2!T306</f>
        <v/>
      </c>
      <c r="U306" s="105" t="str">
        <f>Sheet2!U306</f>
        <v/>
      </c>
      <c r="V306" s="110">
        <f t="shared" si="41"/>
        <v>0</v>
      </c>
      <c r="W306" s="110">
        <f t="shared" si="42"/>
        <v>0</v>
      </c>
      <c r="Y306">
        <v>1</v>
      </c>
    </row>
    <row r="307" spans="1:26" x14ac:dyDescent="0.2">
      <c r="A307" s="101" t="str">
        <f>Sheet2!A307</f>
        <v/>
      </c>
      <c r="B307" s="102"/>
      <c r="C307" s="103" t="str">
        <f>[1]MSD!C307</f>
        <v>09/10 Bud</v>
      </c>
      <c r="D307" s="111" t="e">
        <f>IF(D306&lt;=A$13,INDEX(MgmtRptAccts,HLOOKUP("MRAvcount",MRAmix,VLOOKUP([1]MRpts!$C$4*1000+A$11+(D306)/1000,MgmtRptAccts,2))+2,98),"")</f>
        <v>#NAME?</v>
      </c>
      <c r="E307" s="105" t="str">
        <f>Sheet2!E307</f>
        <v/>
      </c>
      <c r="F307" s="105" t="str">
        <f>Sheet2!F307</f>
        <v/>
      </c>
      <c r="G307" s="105" t="str">
        <f>Sheet2!G307</f>
        <v/>
      </c>
      <c r="H307" s="105" t="str">
        <f>Sheet2!H307</f>
        <v/>
      </c>
      <c r="I307" s="128">
        <f t="shared" si="38"/>
        <v>0</v>
      </c>
      <c r="J307" s="108" t="str">
        <f>Sheet2!J307</f>
        <v/>
      </c>
      <c r="K307" s="105" t="str">
        <f>Sheet2!K307</f>
        <v/>
      </c>
      <c r="L307" s="105" t="str">
        <f>Sheet2!L307</f>
        <v/>
      </c>
      <c r="M307" s="106" t="str">
        <f>Sheet2!M307</f>
        <v/>
      </c>
      <c r="N307" s="107">
        <f t="shared" si="39"/>
        <v>0</v>
      </c>
      <c r="O307" s="109">
        <f t="shared" si="40"/>
        <v>0</v>
      </c>
      <c r="P307" s="105" t="str">
        <f>Sheet2!P307</f>
        <v/>
      </c>
      <c r="Q307" s="105" t="str">
        <f>Sheet2!Q307</f>
        <v/>
      </c>
      <c r="R307" s="105" t="str">
        <f>Sheet2!R307</f>
        <v/>
      </c>
      <c r="S307" s="105" t="str">
        <f>Sheet2!S307</f>
        <v/>
      </c>
      <c r="T307" s="105" t="str">
        <f>Sheet2!T307</f>
        <v/>
      </c>
      <c r="U307" s="105" t="str">
        <f>Sheet2!U307</f>
        <v/>
      </c>
      <c r="V307" s="110">
        <f t="shared" si="41"/>
        <v>0</v>
      </c>
      <c r="W307" s="110">
        <f t="shared" si="42"/>
        <v>0</v>
      </c>
    </row>
    <row r="308" spans="1:26" x14ac:dyDescent="0.2">
      <c r="A308" s="133" t="str">
        <f>Sheet2!A308</f>
        <v/>
      </c>
      <c r="B308" s="95"/>
      <c r="C308" s="96" t="s">
        <v>48</v>
      </c>
      <c r="D308" s="97"/>
      <c r="E308" s="98"/>
      <c r="F308" s="98"/>
      <c r="G308" s="98"/>
      <c r="H308" s="98"/>
      <c r="I308" s="60">
        <f t="shared" si="38"/>
        <v>0</v>
      </c>
      <c r="J308" s="100"/>
      <c r="K308" s="98"/>
      <c r="L308" s="98"/>
      <c r="M308" s="99"/>
      <c r="N308" s="61">
        <f t="shared" si="39"/>
        <v>0</v>
      </c>
      <c r="O308" s="62">
        <f t="shared" si="40"/>
        <v>0</v>
      </c>
      <c r="P308" s="98"/>
      <c r="Q308" s="98"/>
      <c r="R308" s="98"/>
      <c r="S308" s="98"/>
      <c r="T308" s="98"/>
      <c r="U308" s="98"/>
      <c r="V308" s="63">
        <f t="shared" si="41"/>
        <v>0</v>
      </c>
      <c r="W308" s="63">
        <f t="shared" si="42"/>
        <v>0</v>
      </c>
      <c r="Z308">
        <v>1</v>
      </c>
    </row>
    <row r="309" spans="1:26" x14ac:dyDescent="0.2">
      <c r="A309" s="101" t="str">
        <f>Sheet2!A309</f>
        <v/>
      </c>
      <c r="B309" s="102"/>
      <c r="C309" s="103" t="str">
        <f>[1]MSD!C309</f>
        <v>09/10 Bud</v>
      </c>
      <c r="D309" s="104">
        <v>1</v>
      </c>
      <c r="E309" s="105" t="str">
        <f>Sheet2!E309</f>
        <v/>
      </c>
      <c r="F309" s="105" t="str">
        <f>Sheet2!F309</f>
        <v/>
      </c>
      <c r="G309" s="105" t="str">
        <f>Sheet2!G309</f>
        <v/>
      </c>
      <c r="H309" s="105" t="str">
        <f>Sheet2!H309</f>
        <v/>
      </c>
      <c r="I309" s="128">
        <f t="shared" si="38"/>
        <v>0</v>
      </c>
      <c r="J309" s="108" t="str">
        <f>Sheet2!J309</f>
        <v/>
      </c>
      <c r="K309" s="105" t="str">
        <f>Sheet2!K309</f>
        <v/>
      </c>
      <c r="L309" s="105" t="str">
        <f>Sheet2!L309</f>
        <v/>
      </c>
      <c r="M309" s="106" t="str">
        <f>Sheet2!M309</f>
        <v/>
      </c>
      <c r="N309" s="107">
        <f t="shared" si="39"/>
        <v>0</v>
      </c>
      <c r="O309" s="109">
        <f t="shared" si="40"/>
        <v>0</v>
      </c>
      <c r="P309" s="105" t="str">
        <f>Sheet2!P309</f>
        <v/>
      </c>
      <c r="Q309" s="105" t="str">
        <f>Sheet2!Q309</f>
        <v/>
      </c>
      <c r="R309" s="105" t="str">
        <f>Sheet2!R309</f>
        <v/>
      </c>
      <c r="S309" s="105" t="str">
        <f>Sheet2!S309</f>
        <v/>
      </c>
      <c r="T309" s="105" t="str">
        <f>Sheet2!T309</f>
        <v/>
      </c>
      <c r="U309" s="105" t="str">
        <f>Sheet2!U309</f>
        <v/>
      </c>
      <c r="V309" s="110">
        <f t="shared" si="41"/>
        <v>0</v>
      </c>
      <c r="W309" s="110">
        <f t="shared" si="42"/>
        <v>0</v>
      </c>
      <c r="Y309">
        <v>1</v>
      </c>
    </row>
    <row r="310" spans="1:26" x14ac:dyDescent="0.2">
      <c r="A310" s="101" t="str">
        <f>Sheet2!A310</f>
        <v/>
      </c>
      <c r="B310" s="102"/>
      <c r="C310" s="103" t="str">
        <f>[1]MSD!C310</f>
        <v>09/10 Act</v>
      </c>
      <c r="D310" s="111" t="e">
        <f>IF(D309&lt;=A$13,INDEX(MgmtRptAccts,HLOOKUP("MRAvcount",MRAmix,VLOOKUP([1]MRpts!$C$4*1000+A$11+(D309)/1000,MgmtRptAccts,2))+2,98),"")</f>
        <v>#NAME?</v>
      </c>
      <c r="E310" s="105" t="str">
        <f>Sheet2!E310</f>
        <v/>
      </c>
      <c r="F310" s="105" t="str">
        <f>Sheet2!F310</f>
        <v/>
      </c>
      <c r="G310" s="105" t="str">
        <f>Sheet2!G310</f>
        <v/>
      </c>
      <c r="H310" s="105" t="str">
        <f>Sheet2!H310</f>
        <v/>
      </c>
      <c r="I310" s="128">
        <f t="shared" si="38"/>
        <v>0</v>
      </c>
      <c r="J310" s="108" t="str">
        <f>Sheet2!J310</f>
        <v/>
      </c>
      <c r="K310" s="105" t="str">
        <f>Sheet2!K310</f>
        <v/>
      </c>
      <c r="L310" s="105" t="str">
        <f>Sheet2!L310</f>
        <v/>
      </c>
      <c r="M310" s="106" t="str">
        <f>Sheet2!M310</f>
        <v/>
      </c>
      <c r="N310" s="107">
        <f t="shared" si="39"/>
        <v>0</v>
      </c>
      <c r="O310" s="109">
        <f t="shared" si="40"/>
        <v>0</v>
      </c>
      <c r="P310" s="105" t="str">
        <f>Sheet2!P310</f>
        <v/>
      </c>
      <c r="Q310" s="105" t="str">
        <f>Sheet2!Q310</f>
        <v/>
      </c>
      <c r="R310" s="105" t="str">
        <f>Sheet2!R310</f>
        <v/>
      </c>
      <c r="S310" s="105" t="str">
        <f>Sheet2!S310</f>
        <v/>
      </c>
      <c r="T310" s="105" t="str">
        <f>Sheet2!T310</f>
        <v/>
      </c>
      <c r="U310" s="105" t="str">
        <f>Sheet2!U310</f>
        <v/>
      </c>
      <c r="V310" s="110">
        <f t="shared" si="41"/>
        <v>0</v>
      </c>
      <c r="W310" s="110">
        <f t="shared" si="42"/>
        <v>0</v>
      </c>
    </row>
    <row r="311" spans="1:26" x14ac:dyDescent="0.2">
      <c r="A311" s="133" t="str">
        <f>Sheet2!A311</f>
        <v/>
      </c>
      <c r="B311" s="95"/>
      <c r="C311" s="96" t="s">
        <v>48</v>
      </c>
      <c r="D311" s="97"/>
      <c r="E311" s="98"/>
      <c r="F311" s="98"/>
      <c r="G311" s="98"/>
      <c r="H311" s="98"/>
      <c r="I311" s="60">
        <f t="shared" si="38"/>
        <v>0</v>
      </c>
      <c r="J311" s="100"/>
      <c r="K311" s="98"/>
      <c r="L311" s="98"/>
      <c r="M311" s="99"/>
      <c r="N311" s="61">
        <f t="shared" si="39"/>
        <v>0</v>
      </c>
      <c r="O311" s="62">
        <f t="shared" si="40"/>
        <v>0</v>
      </c>
      <c r="P311" s="98"/>
      <c r="Q311" s="98"/>
      <c r="R311" s="98"/>
      <c r="S311" s="98"/>
      <c r="T311" s="98"/>
      <c r="U311" s="98"/>
      <c r="V311" s="63">
        <f t="shared" si="41"/>
        <v>0</v>
      </c>
      <c r="W311" s="63">
        <f t="shared" si="42"/>
        <v>0</v>
      </c>
      <c r="Z311">
        <v>1</v>
      </c>
    </row>
    <row r="312" spans="1:26" x14ac:dyDescent="0.2">
      <c r="A312" s="101" t="str">
        <f>Sheet2!A312</f>
        <v/>
      </c>
      <c r="B312" s="102"/>
      <c r="C312" s="103" t="str">
        <f>[1]MSD!C312</f>
        <v>09/10 Act</v>
      </c>
      <c r="D312" s="104">
        <v>1</v>
      </c>
      <c r="E312" s="105" t="str">
        <f>Sheet2!E312</f>
        <v/>
      </c>
      <c r="F312" s="105" t="str">
        <f>Sheet2!F312</f>
        <v/>
      </c>
      <c r="G312" s="105" t="str">
        <f>Sheet2!G312</f>
        <v/>
      </c>
      <c r="H312" s="105" t="str">
        <f>Sheet2!H312</f>
        <v/>
      </c>
      <c r="I312" s="128">
        <f t="shared" si="38"/>
        <v>0</v>
      </c>
      <c r="J312" s="108" t="str">
        <f>Sheet2!J312</f>
        <v/>
      </c>
      <c r="K312" s="105" t="str">
        <f>Sheet2!K312</f>
        <v/>
      </c>
      <c r="L312" s="105" t="str">
        <f>Sheet2!L312</f>
        <v/>
      </c>
      <c r="M312" s="106" t="str">
        <f>Sheet2!M312</f>
        <v/>
      </c>
      <c r="N312" s="107">
        <f t="shared" si="39"/>
        <v>0</v>
      </c>
      <c r="O312" s="109">
        <f t="shared" si="40"/>
        <v>0</v>
      </c>
      <c r="P312" s="105" t="str">
        <f>Sheet2!P312</f>
        <v/>
      </c>
      <c r="Q312" s="105" t="str">
        <f>Sheet2!Q312</f>
        <v/>
      </c>
      <c r="R312" s="105" t="str">
        <f>Sheet2!R312</f>
        <v/>
      </c>
      <c r="S312" s="105" t="str">
        <f>Sheet2!S312</f>
        <v/>
      </c>
      <c r="T312" s="105" t="str">
        <f>Sheet2!T312</f>
        <v/>
      </c>
      <c r="U312" s="105" t="str">
        <f>Sheet2!U312</f>
        <v/>
      </c>
      <c r="V312" s="110">
        <f t="shared" si="41"/>
        <v>0</v>
      </c>
      <c r="W312" s="110">
        <f t="shared" si="42"/>
        <v>0</v>
      </c>
      <c r="Y312">
        <v>1</v>
      </c>
    </row>
    <row r="313" spans="1:26" x14ac:dyDescent="0.2">
      <c r="A313" s="101" t="str">
        <f>Sheet2!A313</f>
        <v/>
      </c>
      <c r="B313" s="102"/>
      <c r="C313" s="103" t="str">
        <f>[1]MSD!C313</f>
        <v>09/10 Bud</v>
      </c>
      <c r="D313" s="111" t="e">
        <f>IF(D312&lt;=A$13,INDEX(MgmtRptAccts,HLOOKUP("MRAvcount",MRAmix,VLOOKUP([1]MRpts!$C$4*1000+A$11+(D312)/1000,MgmtRptAccts,2))+2,98),"")</f>
        <v>#NAME?</v>
      </c>
      <c r="E313" s="105" t="str">
        <f>Sheet2!E313</f>
        <v/>
      </c>
      <c r="F313" s="105" t="str">
        <f>Sheet2!F313</f>
        <v/>
      </c>
      <c r="G313" s="105" t="str">
        <f>Sheet2!G313</f>
        <v/>
      </c>
      <c r="H313" s="105" t="str">
        <f>Sheet2!H313</f>
        <v/>
      </c>
      <c r="I313" s="128">
        <f t="shared" si="38"/>
        <v>0</v>
      </c>
      <c r="J313" s="108" t="str">
        <f>Sheet2!J313</f>
        <v/>
      </c>
      <c r="K313" s="105" t="str">
        <f>Sheet2!K313</f>
        <v/>
      </c>
      <c r="L313" s="105" t="str">
        <f>Sheet2!L313</f>
        <v/>
      </c>
      <c r="M313" s="106" t="str">
        <f>Sheet2!M313</f>
        <v/>
      </c>
      <c r="N313" s="107">
        <f t="shared" si="39"/>
        <v>0</v>
      </c>
      <c r="O313" s="109">
        <f t="shared" si="40"/>
        <v>0</v>
      </c>
      <c r="P313" s="105" t="str">
        <f>Sheet2!P313</f>
        <v/>
      </c>
      <c r="Q313" s="105" t="str">
        <f>Sheet2!Q313</f>
        <v/>
      </c>
      <c r="R313" s="105" t="str">
        <f>Sheet2!R313</f>
        <v/>
      </c>
      <c r="S313" s="105" t="str">
        <f>Sheet2!S313</f>
        <v/>
      </c>
      <c r="T313" s="105" t="str">
        <f>Sheet2!T313</f>
        <v/>
      </c>
      <c r="U313" s="105" t="str">
        <f>Sheet2!U313</f>
        <v/>
      </c>
      <c r="V313" s="110">
        <f t="shared" si="41"/>
        <v>0</v>
      </c>
      <c r="W313" s="110">
        <f t="shared" si="42"/>
        <v>0</v>
      </c>
    </row>
    <row r="314" spans="1:26" x14ac:dyDescent="0.2">
      <c r="A314" s="133" t="str">
        <f>Sheet2!A314</f>
        <v/>
      </c>
      <c r="B314" s="95"/>
      <c r="C314" s="96" t="s">
        <v>48</v>
      </c>
      <c r="D314" s="97"/>
      <c r="E314" s="98"/>
      <c r="F314" s="98"/>
      <c r="G314" s="98"/>
      <c r="H314" s="98"/>
      <c r="I314" s="60">
        <f t="shared" si="38"/>
        <v>0</v>
      </c>
      <c r="J314" s="100"/>
      <c r="K314" s="98"/>
      <c r="L314" s="98"/>
      <c r="M314" s="99"/>
      <c r="N314" s="61">
        <f t="shared" si="39"/>
        <v>0</v>
      </c>
      <c r="O314" s="62">
        <f t="shared" si="40"/>
        <v>0</v>
      </c>
      <c r="P314" s="98"/>
      <c r="Q314" s="98"/>
      <c r="R314" s="98"/>
      <c r="S314" s="98"/>
      <c r="T314" s="98"/>
      <c r="U314" s="98"/>
      <c r="V314" s="63">
        <f t="shared" si="41"/>
        <v>0</v>
      </c>
      <c r="W314" s="63">
        <f t="shared" si="42"/>
        <v>0</v>
      </c>
      <c r="Z314">
        <v>1</v>
      </c>
    </row>
    <row r="315" spans="1:26" x14ac:dyDescent="0.2">
      <c r="A315" s="101" t="str">
        <f>Sheet2!A315</f>
        <v/>
      </c>
      <c r="B315" s="102"/>
      <c r="C315" s="103" t="str">
        <f>[1]MSD!C315</f>
        <v>09/10 Bud</v>
      </c>
      <c r="D315" s="104">
        <v>1</v>
      </c>
      <c r="E315" s="105" t="str">
        <f>Sheet2!E315</f>
        <v/>
      </c>
      <c r="F315" s="105" t="str">
        <f>Sheet2!F315</f>
        <v/>
      </c>
      <c r="G315" s="105" t="str">
        <f>Sheet2!G315</f>
        <v/>
      </c>
      <c r="H315" s="105" t="str">
        <f>Sheet2!H315</f>
        <v/>
      </c>
      <c r="I315" s="128">
        <f t="shared" si="38"/>
        <v>0</v>
      </c>
      <c r="J315" s="108" t="str">
        <f>Sheet2!J315</f>
        <v/>
      </c>
      <c r="K315" s="105" t="str">
        <f>Sheet2!K315</f>
        <v/>
      </c>
      <c r="L315" s="105" t="str">
        <f>Sheet2!L315</f>
        <v/>
      </c>
      <c r="M315" s="106" t="str">
        <f>Sheet2!M315</f>
        <v/>
      </c>
      <c r="N315" s="107">
        <f t="shared" si="39"/>
        <v>0</v>
      </c>
      <c r="O315" s="109">
        <f t="shared" si="40"/>
        <v>0</v>
      </c>
      <c r="P315" s="105" t="str">
        <f>Sheet2!P315</f>
        <v/>
      </c>
      <c r="Q315" s="105" t="str">
        <f>Sheet2!Q315</f>
        <v/>
      </c>
      <c r="R315" s="105" t="str">
        <f>Sheet2!R315</f>
        <v/>
      </c>
      <c r="S315" s="105" t="str">
        <f>Sheet2!S315</f>
        <v/>
      </c>
      <c r="T315" s="105" t="str">
        <f>Sheet2!T315</f>
        <v/>
      </c>
      <c r="U315" s="105" t="str">
        <f>Sheet2!U315</f>
        <v/>
      </c>
      <c r="V315" s="110">
        <f t="shared" si="41"/>
        <v>0</v>
      </c>
      <c r="W315" s="110">
        <f t="shared" si="42"/>
        <v>0</v>
      </c>
      <c r="Y315">
        <v>1</v>
      </c>
    </row>
    <row r="316" spans="1:26" x14ac:dyDescent="0.2">
      <c r="A316" s="101" t="str">
        <f>Sheet2!A316</f>
        <v/>
      </c>
      <c r="B316" s="102"/>
      <c r="C316" s="103" t="str">
        <f>[1]MSD!C316</f>
        <v>09/10 Act</v>
      </c>
      <c r="D316" s="111" t="e">
        <f>IF(D315&lt;=A$13,INDEX(MgmtRptAccts,HLOOKUP("MRAvcount",MRAmix,VLOOKUP([1]MRpts!$C$4*1000+A$11+(D315)/1000,MgmtRptAccts,2))+2,98),"")</f>
        <v>#NAME?</v>
      </c>
      <c r="E316" s="105" t="str">
        <f>Sheet2!E316</f>
        <v/>
      </c>
      <c r="F316" s="105" t="str">
        <f>Sheet2!F316</f>
        <v/>
      </c>
      <c r="G316" s="105" t="str">
        <f>Sheet2!G316</f>
        <v/>
      </c>
      <c r="H316" s="105" t="str">
        <f>Sheet2!H316</f>
        <v/>
      </c>
      <c r="I316" s="128">
        <f t="shared" si="38"/>
        <v>0</v>
      </c>
      <c r="J316" s="108" t="str">
        <f>Sheet2!J316</f>
        <v/>
      </c>
      <c r="K316" s="105" t="str">
        <f>Sheet2!K316</f>
        <v/>
      </c>
      <c r="L316" s="105" t="str">
        <f>Sheet2!L316</f>
        <v/>
      </c>
      <c r="M316" s="106" t="str">
        <f>Sheet2!M316</f>
        <v/>
      </c>
      <c r="N316" s="107">
        <f t="shared" si="39"/>
        <v>0</v>
      </c>
      <c r="O316" s="109">
        <f t="shared" si="40"/>
        <v>0</v>
      </c>
      <c r="P316" s="105" t="str">
        <f>Sheet2!P316</f>
        <v/>
      </c>
      <c r="Q316" s="105" t="str">
        <f>Sheet2!Q316</f>
        <v/>
      </c>
      <c r="R316" s="105" t="str">
        <f>Sheet2!R316</f>
        <v/>
      </c>
      <c r="S316" s="105" t="str">
        <f>Sheet2!S316</f>
        <v/>
      </c>
      <c r="T316" s="105" t="str">
        <f>Sheet2!T316</f>
        <v/>
      </c>
      <c r="U316" s="105" t="str">
        <f>Sheet2!U316</f>
        <v/>
      </c>
      <c r="V316" s="110">
        <f t="shared" si="41"/>
        <v>0</v>
      </c>
      <c r="W316" s="110">
        <f t="shared" si="42"/>
        <v>0</v>
      </c>
    </row>
    <row r="317" spans="1:26" x14ac:dyDescent="0.2">
      <c r="A317" s="133" t="str">
        <f>Sheet2!A317</f>
        <v/>
      </c>
      <c r="B317" s="95"/>
      <c r="C317" s="96" t="s">
        <v>48</v>
      </c>
      <c r="D317" s="97"/>
      <c r="E317" s="98"/>
      <c r="F317" s="98"/>
      <c r="G317" s="98"/>
      <c r="H317" s="98"/>
      <c r="I317" s="60">
        <f t="shared" si="38"/>
        <v>0</v>
      </c>
      <c r="J317" s="100"/>
      <c r="K317" s="98"/>
      <c r="L317" s="98"/>
      <c r="M317" s="99"/>
      <c r="N317" s="61">
        <f t="shared" si="39"/>
        <v>0</v>
      </c>
      <c r="O317" s="62">
        <f t="shared" si="40"/>
        <v>0</v>
      </c>
      <c r="P317" s="98"/>
      <c r="Q317" s="98"/>
      <c r="R317" s="98"/>
      <c r="S317" s="98"/>
      <c r="T317" s="98"/>
      <c r="U317" s="98"/>
      <c r="V317" s="63">
        <f t="shared" si="41"/>
        <v>0</v>
      </c>
      <c r="W317" s="63">
        <f t="shared" si="42"/>
        <v>0</v>
      </c>
      <c r="Z317">
        <v>1</v>
      </c>
    </row>
    <row r="318" spans="1:26" x14ac:dyDescent="0.2">
      <c r="A318" s="101" t="str">
        <f>Sheet2!A318</f>
        <v/>
      </c>
      <c r="B318" s="102"/>
      <c r="C318" s="103" t="str">
        <f>[1]MSD!C318</f>
        <v>09/10 Act</v>
      </c>
      <c r="D318" s="104">
        <v>1</v>
      </c>
      <c r="E318" s="105" t="str">
        <f>Sheet2!E318</f>
        <v/>
      </c>
      <c r="F318" s="105" t="str">
        <f>Sheet2!F318</f>
        <v/>
      </c>
      <c r="G318" s="105" t="str">
        <f>Sheet2!G318</f>
        <v/>
      </c>
      <c r="H318" s="105" t="str">
        <f>Sheet2!H318</f>
        <v/>
      </c>
      <c r="I318" s="128">
        <f t="shared" si="38"/>
        <v>0</v>
      </c>
      <c r="J318" s="108" t="str">
        <f>Sheet2!J318</f>
        <v/>
      </c>
      <c r="K318" s="105" t="str">
        <f>Sheet2!K318</f>
        <v/>
      </c>
      <c r="L318" s="105" t="str">
        <f>Sheet2!L318</f>
        <v/>
      </c>
      <c r="M318" s="106" t="str">
        <f>Sheet2!M318</f>
        <v/>
      </c>
      <c r="N318" s="107">
        <f t="shared" si="39"/>
        <v>0</v>
      </c>
      <c r="O318" s="109">
        <f t="shared" si="40"/>
        <v>0</v>
      </c>
      <c r="P318" s="105" t="str">
        <f>Sheet2!P318</f>
        <v/>
      </c>
      <c r="Q318" s="105" t="str">
        <f>Sheet2!Q318</f>
        <v/>
      </c>
      <c r="R318" s="105" t="str">
        <f>Sheet2!R318</f>
        <v/>
      </c>
      <c r="S318" s="105" t="str">
        <f>Sheet2!S318</f>
        <v/>
      </c>
      <c r="T318" s="105" t="str">
        <f>Sheet2!T318</f>
        <v/>
      </c>
      <c r="U318" s="105" t="str">
        <f>Sheet2!U318</f>
        <v/>
      </c>
      <c r="V318" s="110">
        <f t="shared" si="41"/>
        <v>0</v>
      </c>
      <c r="W318" s="110">
        <f t="shared" si="42"/>
        <v>0</v>
      </c>
      <c r="Y318">
        <v>1</v>
      </c>
    </row>
    <row r="319" spans="1:26" x14ac:dyDescent="0.2">
      <c r="A319" s="101" t="str">
        <f>Sheet2!A319</f>
        <v/>
      </c>
      <c r="B319" s="102"/>
      <c r="C319" s="103" t="str">
        <f>[1]MSD!C319</f>
        <v>09/10 Bud</v>
      </c>
      <c r="D319" s="111" t="e">
        <f>IF(D318&lt;=A$13,INDEX(MgmtRptAccts,HLOOKUP("MRAvcount",MRAmix,VLOOKUP([1]MRpts!$C$4*1000+A$11+(D318)/1000,MgmtRptAccts,2))+2,98),"")</f>
        <v>#NAME?</v>
      </c>
      <c r="E319" s="105" t="str">
        <f>Sheet2!E319</f>
        <v/>
      </c>
      <c r="F319" s="105" t="str">
        <f>Sheet2!F319</f>
        <v/>
      </c>
      <c r="G319" s="105" t="str">
        <f>Sheet2!G319</f>
        <v/>
      </c>
      <c r="H319" s="105" t="str">
        <f>Sheet2!H319</f>
        <v/>
      </c>
      <c r="I319" s="128">
        <f t="shared" si="38"/>
        <v>0</v>
      </c>
      <c r="J319" s="108" t="str">
        <f>Sheet2!J319</f>
        <v/>
      </c>
      <c r="K319" s="105" t="str">
        <f>Sheet2!K319</f>
        <v/>
      </c>
      <c r="L319" s="105" t="str">
        <f>Sheet2!L319</f>
        <v/>
      </c>
      <c r="M319" s="106" t="str">
        <f>Sheet2!M319</f>
        <v/>
      </c>
      <c r="N319" s="107">
        <f t="shared" si="39"/>
        <v>0</v>
      </c>
      <c r="O319" s="109">
        <f t="shared" si="40"/>
        <v>0</v>
      </c>
      <c r="P319" s="105" t="str">
        <f>Sheet2!P319</f>
        <v/>
      </c>
      <c r="Q319" s="105" t="str">
        <f>Sheet2!Q319</f>
        <v/>
      </c>
      <c r="R319" s="105" t="str">
        <f>Sheet2!R319</f>
        <v/>
      </c>
      <c r="S319" s="105" t="str">
        <f>Sheet2!S319</f>
        <v/>
      </c>
      <c r="T319" s="105" t="str">
        <f>Sheet2!T319</f>
        <v/>
      </c>
      <c r="U319" s="105" t="str">
        <f>Sheet2!U319</f>
        <v/>
      </c>
      <c r="V319" s="110">
        <f t="shared" si="41"/>
        <v>0</v>
      </c>
      <c r="W319" s="110">
        <f t="shared" si="42"/>
        <v>0</v>
      </c>
    </row>
    <row r="320" spans="1:26" x14ac:dyDescent="0.2">
      <c r="A320" s="133" t="str">
        <f>Sheet2!A320</f>
        <v/>
      </c>
      <c r="B320" s="95"/>
      <c r="C320" s="96" t="s">
        <v>48</v>
      </c>
      <c r="D320" s="97"/>
      <c r="E320" s="98"/>
      <c r="F320" s="98"/>
      <c r="G320" s="98"/>
      <c r="H320" s="98"/>
      <c r="I320" s="60">
        <f t="shared" si="38"/>
        <v>0</v>
      </c>
      <c r="J320" s="100"/>
      <c r="K320" s="98"/>
      <c r="L320" s="98"/>
      <c r="M320" s="99"/>
      <c r="N320" s="61">
        <f t="shared" si="39"/>
        <v>0</v>
      </c>
      <c r="O320" s="62">
        <f t="shared" si="40"/>
        <v>0</v>
      </c>
      <c r="P320" s="98"/>
      <c r="Q320" s="98"/>
      <c r="R320" s="98"/>
      <c r="S320" s="98"/>
      <c r="T320" s="98"/>
      <c r="U320" s="98"/>
      <c r="V320" s="63">
        <f t="shared" si="41"/>
        <v>0</v>
      </c>
      <c r="W320" s="63">
        <f t="shared" si="42"/>
        <v>0</v>
      </c>
      <c r="Z320">
        <v>1</v>
      </c>
    </row>
    <row r="321" spans="1:26" x14ac:dyDescent="0.2">
      <c r="A321" s="101" t="str">
        <f>Sheet2!A321</f>
        <v/>
      </c>
      <c r="B321" s="102"/>
      <c r="C321" s="103" t="str">
        <f>[1]MSD!C321</f>
        <v>09/10 Bud</v>
      </c>
      <c r="D321" s="104">
        <v>1</v>
      </c>
      <c r="E321" s="105" t="str">
        <f>Sheet2!E321</f>
        <v/>
      </c>
      <c r="F321" s="105" t="str">
        <f>Sheet2!F321</f>
        <v/>
      </c>
      <c r="G321" s="105" t="str">
        <f>Sheet2!G321</f>
        <v/>
      </c>
      <c r="H321" s="105" t="str">
        <f>Sheet2!H321</f>
        <v/>
      </c>
      <c r="I321" s="128">
        <f t="shared" si="38"/>
        <v>0</v>
      </c>
      <c r="J321" s="108" t="str">
        <f>Sheet2!J321</f>
        <v/>
      </c>
      <c r="K321" s="105" t="str">
        <f>Sheet2!K321</f>
        <v/>
      </c>
      <c r="L321" s="105" t="str">
        <f>Sheet2!L321</f>
        <v/>
      </c>
      <c r="M321" s="106" t="str">
        <f>Sheet2!M321</f>
        <v/>
      </c>
      <c r="N321" s="107">
        <f t="shared" si="39"/>
        <v>0</v>
      </c>
      <c r="O321" s="109">
        <f t="shared" si="40"/>
        <v>0</v>
      </c>
      <c r="P321" s="105" t="str">
        <f>Sheet2!P321</f>
        <v/>
      </c>
      <c r="Q321" s="105" t="str">
        <f>Sheet2!Q321</f>
        <v/>
      </c>
      <c r="R321" s="105" t="str">
        <f>Sheet2!R321</f>
        <v/>
      </c>
      <c r="S321" s="105" t="str">
        <f>Sheet2!S321</f>
        <v/>
      </c>
      <c r="T321" s="105" t="str">
        <f>Sheet2!T321</f>
        <v/>
      </c>
      <c r="U321" s="105" t="str">
        <f>Sheet2!U321</f>
        <v/>
      </c>
      <c r="V321" s="110">
        <f t="shared" si="41"/>
        <v>0</v>
      </c>
      <c r="W321" s="110">
        <f t="shared" si="42"/>
        <v>0</v>
      </c>
      <c r="Y321">
        <v>1</v>
      </c>
    </row>
    <row r="322" spans="1:26" x14ac:dyDescent="0.2">
      <c r="A322" s="101" t="str">
        <f>Sheet2!A322</f>
        <v/>
      </c>
      <c r="B322" s="102"/>
      <c r="C322" s="103" t="str">
        <f>[1]MSD!C322</f>
        <v>09/10 Act</v>
      </c>
      <c r="D322" s="111" t="e">
        <f>IF(D321&lt;=A$13,INDEX(MgmtRptAccts,HLOOKUP("MRAvcount",MRAmix,VLOOKUP([1]MRpts!$C$4*1000+A$11+(D321)/1000,MgmtRptAccts,2))+2,98),"")</f>
        <v>#NAME?</v>
      </c>
      <c r="E322" s="105" t="str">
        <f>Sheet2!E322</f>
        <v/>
      </c>
      <c r="F322" s="105" t="str">
        <f>Sheet2!F322</f>
        <v/>
      </c>
      <c r="G322" s="105" t="str">
        <f>Sheet2!G322</f>
        <v/>
      </c>
      <c r="H322" s="105" t="str">
        <f>Sheet2!H322</f>
        <v/>
      </c>
      <c r="I322" s="128">
        <f t="shared" si="38"/>
        <v>0</v>
      </c>
      <c r="J322" s="108" t="str">
        <f>Sheet2!J322</f>
        <v/>
      </c>
      <c r="K322" s="105" t="str">
        <f>Sheet2!K322</f>
        <v/>
      </c>
      <c r="L322" s="105" t="str">
        <f>Sheet2!L322</f>
        <v/>
      </c>
      <c r="M322" s="106" t="str">
        <f>Sheet2!M322</f>
        <v/>
      </c>
      <c r="N322" s="107">
        <f t="shared" si="39"/>
        <v>0</v>
      </c>
      <c r="O322" s="109">
        <f t="shared" si="40"/>
        <v>0</v>
      </c>
      <c r="P322" s="105" t="str">
        <f>Sheet2!P322</f>
        <v/>
      </c>
      <c r="Q322" s="105" t="str">
        <f>Sheet2!Q322</f>
        <v/>
      </c>
      <c r="R322" s="105" t="str">
        <f>Sheet2!R322</f>
        <v/>
      </c>
      <c r="S322" s="105" t="str">
        <f>Sheet2!S322</f>
        <v/>
      </c>
      <c r="T322" s="105" t="str">
        <f>Sheet2!T322</f>
        <v/>
      </c>
      <c r="U322" s="105" t="str">
        <f>Sheet2!U322</f>
        <v/>
      </c>
      <c r="V322" s="110">
        <f t="shared" si="41"/>
        <v>0</v>
      </c>
      <c r="W322" s="110">
        <f t="shared" si="42"/>
        <v>0</v>
      </c>
    </row>
    <row r="323" spans="1:26" x14ac:dyDescent="0.2">
      <c r="A323" s="133" t="str">
        <f>Sheet2!A323</f>
        <v/>
      </c>
      <c r="B323" s="95"/>
      <c r="C323" s="96" t="s">
        <v>48</v>
      </c>
      <c r="D323" s="97"/>
      <c r="E323" s="98"/>
      <c r="F323" s="98"/>
      <c r="G323" s="98"/>
      <c r="H323" s="98"/>
      <c r="I323" s="60">
        <f t="shared" si="38"/>
        <v>0</v>
      </c>
      <c r="J323" s="100"/>
      <c r="K323" s="98"/>
      <c r="L323" s="98"/>
      <c r="M323" s="99"/>
      <c r="N323" s="61">
        <f t="shared" si="39"/>
        <v>0</v>
      </c>
      <c r="O323" s="62">
        <f t="shared" si="40"/>
        <v>0</v>
      </c>
      <c r="P323" s="98"/>
      <c r="Q323" s="98"/>
      <c r="R323" s="98"/>
      <c r="S323" s="98"/>
      <c r="T323" s="98"/>
      <c r="U323" s="98"/>
      <c r="V323" s="63">
        <f t="shared" si="41"/>
        <v>0</v>
      </c>
      <c r="W323" s="63">
        <f t="shared" si="42"/>
        <v>0</v>
      </c>
      <c r="Z323">
        <v>1</v>
      </c>
    </row>
    <row r="324" spans="1:26" x14ac:dyDescent="0.2">
      <c r="A324" s="101" t="str">
        <f>Sheet2!A324</f>
        <v/>
      </c>
      <c r="B324" s="102"/>
      <c r="C324" s="103" t="str">
        <f>[1]MSD!C324</f>
        <v>09/10 Act</v>
      </c>
      <c r="D324" s="104">
        <v>1</v>
      </c>
      <c r="E324" s="105" t="str">
        <f>Sheet2!E324</f>
        <v/>
      </c>
      <c r="F324" s="105" t="str">
        <f>Sheet2!F324</f>
        <v/>
      </c>
      <c r="G324" s="105" t="str">
        <f>Sheet2!G324</f>
        <v/>
      </c>
      <c r="H324" s="105" t="str">
        <f>Sheet2!H324</f>
        <v/>
      </c>
      <c r="I324" s="128">
        <f t="shared" si="38"/>
        <v>0</v>
      </c>
      <c r="J324" s="108" t="str">
        <f>Sheet2!J324</f>
        <v/>
      </c>
      <c r="K324" s="105" t="str">
        <f>Sheet2!K324</f>
        <v/>
      </c>
      <c r="L324" s="105" t="str">
        <f>Sheet2!L324</f>
        <v/>
      </c>
      <c r="M324" s="106" t="str">
        <f>Sheet2!M324</f>
        <v/>
      </c>
      <c r="N324" s="107">
        <f t="shared" si="39"/>
        <v>0</v>
      </c>
      <c r="O324" s="109">
        <f t="shared" si="40"/>
        <v>0</v>
      </c>
      <c r="P324" s="105" t="str">
        <f>Sheet2!P324</f>
        <v/>
      </c>
      <c r="Q324" s="105" t="str">
        <f>Sheet2!Q324</f>
        <v/>
      </c>
      <c r="R324" s="105" t="str">
        <f>Sheet2!R324</f>
        <v/>
      </c>
      <c r="S324" s="105" t="str">
        <f>Sheet2!S324</f>
        <v/>
      </c>
      <c r="T324" s="105" t="str">
        <f>Sheet2!T324</f>
        <v/>
      </c>
      <c r="U324" s="105" t="str">
        <f>Sheet2!U324</f>
        <v/>
      </c>
      <c r="V324" s="110">
        <f t="shared" si="41"/>
        <v>0</v>
      </c>
      <c r="W324" s="110">
        <f t="shared" si="42"/>
        <v>0</v>
      </c>
      <c r="Y324">
        <v>1</v>
      </c>
    </row>
    <row r="325" spans="1:26" x14ac:dyDescent="0.2">
      <c r="A325" s="101" t="str">
        <f>Sheet2!A325</f>
        <v/>
      </c>
      <c r="B325" s="102"/>
      <c r="C325" s="103" t="str">
        <f>[1]MSD!C325</f>
        <v>09/10 Bud</v>
      </c>
      <c r="D325" s="111" t="e">
        <f>IF(D324&lt;=A$13,INDEX(MgmtRptAccts,HLOOKUP("MRAvcount",MRAmix,VLOOKUP([1]MRpts!$C$4*1000+A$11+(D324)/1000,MgmtRptAccts,2))+2,98),"")</f>
        <v>#NAME?</v>
      </c>
      <c r="E325" s="105" t="str">
        <f>Sheet2!E325</f>
        <v/>
      </c>
      <c r="F325" s="105" t="str">
        <f>Sheet2!F325</f>
        <v/>
      </c>
      <c r="G325" s="105" t="str">
        <f>Sheet2!G325</f>
        <v/>
      </c>
      <c r="H325" s="105" t="str">
        <f>Sheet2!H325</f>
        <v/>
      </c>
      <c r="I325" s="128">
        <f t="shared" si="38"/>
        <v>0</v>
      </c>
      <c r="J325" s="108" t="str">
        <f>Sheet2!J325</f>
        <v/>
      </c>
      <c r="K325" s="105" t="str">
        <f>Sheet2!K325</f>
        <v/>
      </c>
      <c r="L325" s="105" t="str">
        <f>Sheet2!L325</f>
        <v/>
      </c>
      <c r="M325" s="106" t="str">
        <f>Sheet2!M325</f>
        <v/>
      </c>
      <c r="N325" s="107">
        <f t="shared" si="39"/>
        <v>0</v>
      </c>
      <c r="O325" s="109">
        <f t="shared" si="40"/>
        <v>0</v>
      </c>
      <c r="P325" s="105" t="str">
        <f>Sheet2!P325</f>
        <v/>
      </c>
      <c r="Q325" s="105" t="str">
        <f>Sheet2!Q325</f>
        <v/>
      </c>
      <c r="R325" s="105" t="str">
        <f>Sheet2!R325</f>
        <v/>
      </c>
      <c r="S325" s="105" t="str">
        <f>Sheet2!S325</f>
        <v/>
      </c>
      <c r="T325" s="105" t="str">
        <f>Sheet2!T325</f>
        <v/>
      </c>
      <c r="U325" s="105" t="str">
        <f>Sheet2!U325</f>
        <v/>
      </c>
      <c r="V325" s="110">
        <f t="shared" si="41"/>
        <v>0</v>
      </c>
      <c r="W325" s="110">
        <f t="shared" si="42"/>
        <v>0</v>
      </c>
    </row>
    <row r="326" spans="1:26" x14ac:dyDescent="0.2">
      <c r="A326" s="133" t="str">
        <f>Sheet2!A326</f>
        <v/>
      </c>
      <c r="B326" s="95"/>
      <c r="C326" s="96" t="s">
        <v>48</v>
      </c>
      <c r="D326" s="97"/>
      <c r="E326" s="98"/>
      <c r="F326" s="98"/>
      <c r="G326" s="98"/>
      <c r="H326" s="98"/>
      <c r="I326" s="60">
        <f t="shared" si="38"/>
        <v>0</v>
      </c>
      <c r="J326" s="100"/>
      <c r="K326" s="98"/>
      <c r="L326" s="98"/>
      <c r="M326" s="99"/>
      <c r="N326" s="61">
        <f t="shared" si="39"/>
        <v>0</v>
      </c>
      <c r="O326" s="62">
        <f t="shared" si="40"/>
        <v>0</v>
      </c>
      <c r="P326" s="98"/>
      <c r="Q326" s="98"/>
      <c r="R326" s="98"/>
      <c r="S326" s="98"/>
      <c r="T326" s="98"/>
      <c r="U326" s="98"/>
      <c r="V326" s="63">
        <f t="shared" si="41"/>
        <v>0</v>
      </c>
      <c r="W326" s="63">
        <f t="shared" si="42"/>
        <v>0</v>
      </c>
      <c r="Z326">
        <v>1</v>
      </c>
    </row>
    <row r="327" spans="1:26" x14ac:dyDescent="0.2">
      <c r="A327" s="101" t="str">
        <f>Sheet2!A327</f>
        <v/>
      </c>
      <c r="B327" s="102"/>
      <c r="C327" s="103" t="str">
        <f>[1]MSD!C327</f>
        <v>09/10 Bud</v>
      </c>
      <c r="D327" s="104">
        <v>1</v>
      </c>
      <c r="E327" s="105" t="str">
        <f>Sheet2!E327</f>
        <v/>
      </c>
      <c r="F327" s="105" t="str">
        <f>Sheet2!F327</f>
        <v/>
      </c>
      <c r="G327" s="105" t="str">
        <f>Sheet2!G327</f>
        <v/>
      </c>
      <c r="H327" s="105" t="str">
        <f>Sheet2!H327</f>
        <v/>
      </c>
      <c r="I327" s="128">
        <f t="shared" si="38"/>
        <v>0</v>
      </c>
      <c r="J327" s="108" t="str">
        <f>Sheet2!J327</f>
        <v/>
      </c>
      <c r="K327" s="105" t="str">
        <f>Sheet2!K327</f>
        <v/>
      </c>
      <c r="L327" s="105" t="str">
        <f>Sheet2!L327</f>
        <v/>
      </c>
      <c r="M327" s="106" t="str">
        <f>Sheet2!M327</f>
        <v/>
      </c>
      <c r="N327" s="107">
        <f t="shared" si="39"/>
        <v>0</v>
      </c>
      <c r="O327" s="109">
        <f t="shared" si="40"/>
        <v>0</v>
      </c>
      <c r="P327" s="105" t="str">
        <f>Sheet2!P327</f>
        <v/>
      </c>
      <c r="Q327" s="105" t="str">
        <f>Sheet2!Q327</f>
        <v/>
      </c>
      <c r="R327" s="105" t="str">
        <f>Sheet2!R327</f>
        <v/>
      </c>
      <c r="S327" s="105" t="str">
        <f>Sheet2!S327</f>
        <v/>
      </c>
      <c r="T327" s="105" t="str">
        <f>Sheet2!T327</f>
        <v/>
      </c>
      <c r="U327" s="105" t="str">
        <f>Sheet2!U327</f>
        <v/>
      </c>
      <c r="V327" s="110">
        <f t="shared" si="41"/>
        <v>0</v>
      </c>
      <c r="W327" s="110">
        <f t="shared" si="42"/>
        <v>0</v>
      </c>
      <c r="Y327">
        <v>1</v>
      </c>
    </row>
    <row r="328" spans="1:26" x14ac:dyDescent="0.2">
      <c r="A328" s="101" t="str">
        <f>Sheet2!A328</f>
        <v/>
      </c>
      <c r="B328" s="102"/>
      <c r="C328" s="103" t="str">
        <f>[1]MSD!C328</f>
        <v>09/10 Act</v>
      </c>
      <c r="D328" s="111" t="e">
        <f>IF(D327&lt;=A$13,INDEX(MgmtRptAccts,HLOOKUP("MRAvcount",MRAmix,VLOOKUP([1]MRpts!$C$4*1000+A$11+(D327)/1000,MgmtRptAccts,2))+2,98),"")</f>
        <v>#NAME?</v>
      </c>
      <c r="E328" s="105" t="str">
        <f>Sheet2!E328</f>
        <v/>
      </c>
      <c r="F328" s="105" t="str">
        <f>Sheet2!F328</f>
        <v/>
      </c>
      <c r="G328" s="105" t="str">
        <f>Sheet2!G328</f>
        <v/>
      </c>
      <c r="H328" s="105" t="str">
        <f>Sheet2!H328</f>
        <v/>
      </c>
      <c r="I328" s="128">
        <f t="shared" si="38"/>
        <v>0</v>
      </c>
      <c r="J328" s="108" t="str">
        <f>Sheet2!J328</f>
        <v/>
      </c>
      <c r="K328" s="105" t="str">
        <f>Sheet2!K328</f>
        <v/>
      </c>
      <c r="L328" s="105" t="str">
        <f>Sheet2!L328</f>
        <v/>
      </c>
      <c r="M328" s="106" t="str">
        <f>Sheet2!M328</f>
        <v/>
      </c>
      <c r="N328" s="107">
        <f t="shared" si="39"/>
        <v>0</v>
      </c>
      <c r="O328" s="109">
        <f t="shared" si="40"/>
        <v>0</v>
      </c>
      <c r="P328" s="105" t="str">
        <f>Sheet2!P328</f>
        <v/>
      </c>
      <c r="Q328" s="105" t="str">
        <f>Sheet2!Q328</f>
        <v/>
      </c>
      <c r="R328" s="105" t="str">
        <f>Sheet2!R328</f>
        <v/>
      </c>
      <c r="S328" s="105" t="str">
        <f>Sheet2!S328</f>
        <v/>
      </c>
      <c r="T328" s="105" t="str">
        <f>Sheet2!T328</f>
        <v/>
      </c>
      <c r="U328" s="105" t="str">
        <f>Sheet2!U328</f>
        <v/>
      </c>
      <c r="V328" s="110">
        <f t="shared" si="41"/>
        <v>0</v>
      </c>
      <c r="W328" s="110">
        <f t="shared" si="42"/>
        <v>0</v>
      </c>
    </row>
    <row r="329" spans="1:26" x14ac:dyDescent="0.2">
      <c r="A329" s="133" t="str">
        <f>Sheet2!A329</f>
        <v/>
      </c>
      <c r="B329" s="95"/>
      <c r="C329" s="96" t="s">
        <v>48</v>
      </c>
      <c r="D329" s="97"/>
      <c r="E329" s="98"/>
      <c r="F329" s="98"/>
      <c r="G329" s="98"/>
      <c r="H329" s="98"/>
      <c r="I329" s="60">
        <f t="shared" si="38"/>
        <v>0</v>
      </c>
      <c r="J329" s="100"/>
      <c r="K329" s="98"/>
      <c r="L329" s="98"/>
      <c r="M329" s="99"/>
      <c r="N329" s="61">
        <f t="shared" si="39"/>
        <v>0</v>
      </c>
      <c r="O329" s="62">
        <f t="shared" si="40"/>
        <v>0</v>
      </c>
      <c r="P329" s="98"/>
      <c r="Q329" s="98"/>
      <c r="R329" s="98"/>
      <c r="S329" s="98"/>
      <c r="T329" s="98"/>
      <c r="U329" s="98"/>
      <c r="V329" s="63">
        <f t="shared" si="41"/>
        <v>0</v>
      </c>
      <c r="W329" s="63">
        <f t="shared" si="42"/>
        <v>0</v>
      </c>
      <c r="Z329">
        <v>1</v>
      </c>
    </row>
    <row r="330" spans="1:26" x14ac:dyDescent="0.2">
      <c r="A330" s="101" t="str">
        <f>Sheet2!A330</f>
        <v/>
      </c>
      <c r="B330" s="102"/>
      <c r="C330" s="103" t="str">
        <f>[1]MSD!C330</f>
        <v>09/10 Act</v>
      </c>
      <c r="D330" s="104">
        <v>1</v>
      </c>
      <c r="E330" s="105" t="str">
        <f>Sheet2!E330</f>
        <v/>
      </c>
      <c r="F330" s="105" t="str">
        <f>Sheet2!F330</f>
        <v/>
      </c>
      <c r="G330" s="105" t="str">
        <f>Sheet2!G330</f>
        <v/>
      </c>
      <c r="H330" s="105" t="str">
        <f>Sheet2!H330</f>
        <v/>
      </c>
      <c r="I330" s="128">
        <f t="shared" si="38"/>
        <v>0</v>
      </c>
      <c r="J330" s="108" t="str">
        <f>Sheet2!J330</f>
        <v/>
      </c>
      <c r="K330" s="105" t="str">
        <f>Sheet2!K330</f>
        <v/>
      </c>
      <c r="L330" s="105" t="str">
        <f>Sheet2!L330</f>
        <v/>
      </c>
      <c r="M330" s="106" t="str">
        <f>Sheet2!M330</f>
        <v/>
      </c>
      <c r="N330" s="107">
        <f t="shared" si="39"/>
        <v>0</v>
      </c>
      <c r="O330" s="109">
        <f t="shared" si="40"/>
        <v>0</v>
      </c>
      <c r="P330" s="105" t="str">
        <f>Sheet2!P330</f>
        <v/>
      </c>
      <c r="Q330" s="105" t="str">
        <f>Sheet2!Q330</f>
        <v/>
      </c>
      <c r="R330" s="105" t="str">
        <f>Sheet2!R330</f>
        <v/>
      </c>
      <c r="S330" s="105" t="str">
        <f>Sheet2!S330</f>
        <v/>
      </c>
      <c r="T330" s="105" t="str">
        <f>Sheet2!T330</f>
        <v/>
      </c>
      <c r="U330" s="105" t="str">
        <f>Sheet2!U330</f>
        <v/>
      </c>
      <c r="V330" s="110">
        <f t="shared" si="41"/>
        <v>0</v>
      </c>
      <c r="W330" s="110">
        <f t="shared" si="42"/>
        <v>0</v>
      </c>
      <c r="Y330">
        <v>1</v>
      </c>
    </row>
    <row r="331" spans="1:26" x14ac:dyDescent="0.2">
      <c r="A331" s="101" t="str">
        <f>Sheet2!A331</f>
        <v/>
      </c>
      <c r="B331" s="102"/>
      <c r="C331" s="103" t="str">
        <f>[1]MSD!C331</f>
        <v>09/10 Bud</v>
      </c>
      <c r="D331" s="111" t="e">
        <f>IF(D330&lt;=A$13,INDEX(MgmtRptAccts,HLOOKUP("MRAvcount",MRAmix,VLOOKUP([1]MRpts!$C$4*1000+A$11+(D330)/1000,MgmtRptAccts,2))+2,98),"")</f>
        <v>#NAME?</v>
      </c>
      <c r="E331" s="105" t="str">
        <f>Sheet2!E331</f>
        <v/>
      </c>
      <c r="F331" s="105" t="str">
        <f>Sheet2!F331</f>
        <v/>
      </c>
      <c r="G331" s="105" t="str">
        <f>Sheet2!G331</f>
        <v/>
      </c>
      <c r="H331" s="105" t="str">
        <f>Sheet2!H331</f>
        <v/>
      </c>
      <c r="I331" s="128">
        <f t="shared" si="38"/>
        <v>0</v>
      </c>
      <c r="J331" s="108" t="str">
        <f>Sheet2!J331</f>
        <v/>
      </c>
      <c r="K331" s="105" t="str">
        <f>Sheet2!K331</f>
        <v/>
      </c>
      <c r="L331" s="105" t="str">
        <f>Sheet2!L331</f>
        <v/>
      </c>
      <c r="M331" s="106" t="str">
        <f>Sheet2!M331</f>
        <v/>
      </c>
      <c r="N331" s="107">
        <f t="shared" si="39"/>
        <v>0</v>
      </c>
      <c r="O331" s="109">
        <f t="shared" si="40"/>
        <v>0</v>
      </c>
      <c r="P331" s="105" t="str">
        <f>Sheet2!P331</f>
        <v/>
      </c>
      <c r="Q331" s="105" t="str">
        <f>Sheet2!Q331</f>
        <v/>
      </c>
      <c r="R331" s="105" t="str">
        <f>Sheet2!R331</f>
        <v/>
      </c>
      <c r="S331" s="105" t="str">
        <f>Sheet2!S331</f>
        <v/>
      </c>
      <c r="T331" s="105" t="str">
        <f>Sheet2!T331</f>
        <v/>
      </c>
      <c r="U331" s="105" t="str">
        <f>Sheet2!U331</f>
        <v/>
      </c>
      <c r="V331" s="110">
        <f t="shared" si="41"/>
        <v>0</v>
      </c>
      <c r="W331" s="110">
        <f t="shared" si="42"/>
        <v>0</v>
      </c>
    </row>
    <row r="332" spans="1:26" x14ac:dyDescent="0.2">
      <c r="A332" s="133" t="str">
        <f>Sheet2!A332</f>
        <v/>
      </c>
      <c r="B332" s="95"/>
      <c r="C332" s="96" t="s">
        <v>48</v>
      </c>
      <c r="D332" s="97"/>
      <c r="E332" s="98"/>
      <c r="F332" s="98"/>
      <c r="G332" s="98"/>
      <c r="H332" s="98"/>
      <c r="I332" s="60">
        <f t="shared" si="38"/>
        <v>0</v>
      </c>
      <c r="J332" s="100"/>
      <c r="K332" s="98"/>
      <c r="L332" s="98"/>
      <c r="M332" s="99"/>
      <c r="N332" s="61">
        <f t="shared" si="39"/>
        <v>0</v>
      </c>
      <c r="O332" s="62">
        <f t="shared" si="40"/>
        <v>0</v>
      </c>
      <c r="P332" s="98"/>
      <c r="Q332" s="98"/>
      <c r="R332" s="98"/>
      <c r="S332" s="98"/>
      <c r="T332" s="98"/>
      <c r="U332" s="98"/>
      <c r="V332" s="63">
        <f t="shared" si="41"/>
        <v>0</v>
      </c>
      <c r="W332" s="63">
        <f t="shared" si="42"/>
        <v>0</v>
      </c>
      <c r="Z332">
        <v>1</v>
      </c>
    </row>
    <row r="333" spans="1:26" x14ac:dyDescent="0.2">
      <c r="A333" s="101" t="str">
        <f>Sheet2!A333</f>
        <v/>
      </c>
      <c r="B333" s="102"/>
      <c r="C333" s="103" t="str">
        <f>[1]MSD!C333</f>
        <v>09/10 Bud</v>
      </c>
      <c r="D333" s="104">
        <v>1</v>
      </c>
      <c r="E333" s="105" t="str">
        <f>Sheet2!E333</f>
        <v/>
      </c>
      <c r="F333" s="105" t="str">
        <f>Sheet2!F333</f>
        <v/>
      </c>
      <c r="G333" s="105" t="str">
        <f>Sheet2!G333</f>
        <v/>
      </c>
      <c r="H333" s="105" t="str">
        <f>Sheet2!H333</f>
        <v/>
      </c>
      <c r="I333" s="128">
        <f t="shared" si="38"/>
        <v>0</v>
      </c>
      <c r="J333" s="108" t="str">
        <f>Sheet2!J333</f>
        <v/>
      </c>
      <c r="K333" s="105" t="str">
        <f>Sheet2!K333</f>
        <v/>
      </c>
      <c r="L333" s="105" t="str">
        <f>Sheet2!L333</f>
        <v/>
      </c>
      <c r="M333" s="106" t="str">
        <f>Sheet2!M333</f>
        <v/>
      </c>
      <c r="N333" s="107">
        <f t="shared" si="39"/>
        <v>0</v>
      </c>
      <c r="O333" s="109">
        <f t="shared" si="40"/>
        <v>0</v>
      </c>
      <c r="P333" s="105" t="str">
        <f>Sheet2!P333</f>
        <v/>
      </c>
      <c r="Q333" s="105" t="str">
        <f>Sheet2!Q333</f>
        <v/>
      </c>
      <c r="R333" s="105" t="str">
        <f>Sheet2!R333</f>
        <v/>
      </c>
      <c r="S333" s="105" t="str">
        <f>Sheet2!S333</f>
        <v/>
      </c>
      <c r="T333" s="105" t="str">
        <f>Sheet2!T333</f>
        <v/>
      </c>
      <c r="U333" s="105" t="str">
        <f>Sheet2!U333</f>
        <v/>
      </c>
      <c r="V333" s="110">
        <f t="shared" si="41"/>
        <v>0</v>
      </c>
      <c r="W333" s="110">
        <f t="shared" si="42"/>
        <v>0</v>
      </c>
      <c r="Y333">
        <v>1</v>
      </c>
    </row>
    <row r="334" spans="1:26" x14ac:dyDescent="0.2">
      <c r="A334" s="101" t="str">
        <f>Sheet2!A334</f>
        <v/>
      </c>
      <c r="B334" s="102"/>
      <c r="C334" s="103" t="str">
        <f>[1]MSD!C334</f>
        <v>09/10 Act</v>
      </c>
      <c r="D334" s="111" t="e">
        <f>IF(D333&lt;=A$13,INDEX(MgmtRptAccts,HLOOKUP("MRAvcount",MRAmix,VLOOKUP([1]MRpts!$C$4*1000+A$11+(D333)/1000,MgmtRptAccts,2))+2,98),"")</f>
        <v>#NAME?</v>
      </c>
      <c r="E334" s="105" t="str">
        <f>Sheet2!E334</f>
        <v/>
      </c>
      <c r="F334" s="105" t="str">
        <f>Sheet2!F334</f>
        <v/>
      </c>
      <c r="G334" s="105" t="str">
        <f>Sheet2!G334</f>
        <v/>
      </c>
      <c r="H334" s="105" t="str">
        <f>Sheet2!H334</f>
        <v/>
      </c>
      <c r="I334" s="128">
        <f t="shared" si="38"/>
        <v>0</v>
      </c>
      <c r="J334" s="108" t="str">
        <f>Sheet2!J334</f>
        <v/>
      </c>
      <c r="K334" s="105" t="str">
        <f>Sheet2!K334</f>
        <v/>
      </c>
      <c r="L334" s="105" t="str">
        <f>Sheet2!L334</f>
        <v/>
      </c>
      <c r="M334" s="106" t="str">
        <f>Sheet2!M334</f>
        <v/>
      </c>
      <c r="N334" s="107">
        <f t="shared" si="39"/>
        <v>0</v>
      </c>
      <c r="O334" s="109">
        <f t="shared" si="40"/>
        <v>0</v>
      </c>
      <c r="P334" s="105" t="str">
        <f>Sheet2!P334</f>
        <v/>
      </c>
      <c r="Q334" s="105" t="str">
        <f>Sheet2!Q334</f>
        <v/>
      </c>
      <c r="R334" s="105" t="str">
        <f>Sheet2!R334</f>
        <v/>
      </c>
      <c r="S334" s="105" t="str">
        <f>Sheet2!S334</f>
        <v/>
      </c>
      <c r="T334" s="105" t="str">
        <f>Sheet2!T334</f>
        <v/>
      </c>
      <c r="U334" s="105" t="str">
        <f>Sheet2!U334</f>
        <v/>
      </c>
      <c r="V334" s="110">
        <f t="shared" si="41"/>
        <v>0</v>
      </c>
      <c r="W334" s="110">
        <f t="shared" si="42"/>
        <v>0</v>
      </c>
    </row>
    <row r="335" spans="1:26" x14ac:dyDescent="0.2">
      <c r="A335" s="133" t="str">
        <f>Sheet2!A335</f>
        <v/>
      </c>
      <c r="B335" s="95"/>
      <c r="C335" s="96" t="s">
        <v>48</v>
      </c>
      <c r="D335" s="97"/>
      <c r="E335" s="98"/>
      <c r="F335" s="98"/>
      <c r="G335" s="98"/>
      <c r="H335" s="98"/>
      <c r="I335" s="60">
        <f t="shared" si="38"/>
        <v>0</v>
      </c>
      <c r="J335" s="100"/>
      <c r="K335" s="98"/>
      <c r="L335" s="98"/>
      <c r="M335" s="99"/>
      <c r="N335" s="61">
        <f t="shared" si="39"/>
        <v>0</v>
      </c>
      <c r="O335" s="62">
        <f t="shared" si="40"/>
        <v>0</v>
      </c>
      <c r="P335" s="98"/>
      <c r="Q335" s="98"/>
      <c r="R335" s="98"/>
      <c r="S335" s="98"/>
      <c r="T335" s="98"/>
      <c r="U335" s="98"/>
      <c r="V335" s="63">
        <f t="shared" si="41"/>
        <v>0</v>
      </c>
      <c r="W335" s="63">
        <f t="shared" si="42"/>
        <v>0</v>
      </c>
      <c r="Z335">
        <v>1</v>
      </c>
    </row>
    <row r="336" spans="1:26" x14ac:dyDescent="0.2">
      <c r="A336" s="101" t="str">
        <f>Sheet2!A336</f>
        <v/>
      </c>
      <c r="B336" s="102"/>
      <c r="C336" s="103" t="str">
        <f>[1]MSD!C336</f>
        <v>09/10 Act</v>
      </c>
      <c r="D336" s="104">
        <v>1</v>
      </c>
      <c r="E336" s="105" t="str">
        <f>Sheet2!E336</f>
        <v/>
      </c>
      <c r="F336" s="105" t="str">
        <f>Sheet2!F336</f>
        <v/>
      </c>
      <c r="G336" s="105" t="str">
        <f>Sheet2!G336</f>
        <v/>
      </c>
      <c r="H336" s="105" t="str">
        <f>Sheet2!H336</f>
        <v/>
      </c>
      <c r="I336" s="128">
        <f t="shared" si="38"/>
        <v>0</v>
      </c>
      <c r="J336" s="108" t="str">
        <f>Sheet2!J336</f>
        <v/>
      </c>
      <c r="K336" s="105" t="str">
        <f>Sheet2!K336</f>
        <v/>
      </c>
      <c r="L336" s="105" t="str">
        <f>Sheet2!L336</f>
        <v/>
      </c>
      <c r="M336" s="106" t="str">
        <f>Sheet2!M336</f>
        <v/>
      </c>
      <c r="N336" s="107">
        <f t="shared" si="39"/>
        <v>0</v>
      </c>
      <c r="O336" s="109">
        <f t="shared" si="40"/>
        <v>0</v>
      </c>
      <c r="P336" s="105" t="str">
        <f>Sheet2!P336</f>
        <v/>
      </c>
      <c r="Q336" s="105" t="str">
        <f>Sheet2!Q336</f>
        <v/>
      </c>
      <c r="R336" s="105" t="str">
        <f>Sheet2!R336</f>
        <v/>
      </c>
      <c r="S336" s="105" t="str">
        <f>Sheet2!S336</f>
        <v/>
      </c>
      <c r="T336" s="105" t="str">
        <f>Sheet2!T336</f>
        <v/>
      </c>
      <c r="U336" s="105" t="str">
        <f>Sheet2!U336</f>
        <v/>
      </c>
      <c r="V336" s="110">
        <f t="shared" si="41"/>
        <v>0</v>
      </c>
      <c r="W336" s="110">
        <f t="shared" si="42"/>
        <v>0</v>
      </c>
      <c r="Y336">
        <v>1</v>
      </c>
    </row>
    <row r="337" spans="1:26" x14ac:dyDescent="0.2">
      <c r="A337" s="101" t="str">
        <f>Sheet2!A337</f>
        <v/>
      </c>
      <c r="B337" s="102"/>
      <c r="C337" s="103" t="str">
        <f>[1]MSD!C337</f>
        <v>09/10 Bud</v>
      </c>
      <c r="D337" s="111" t="e">
        <f>IF(D336&lt;=A$13,INDEX(MgmtRptAccts,HLOOKUP("MRAvcount",MRAmix,VLOOKUP([1]MRpts!$C$4*1000+A$11+(D336)/1000,MgmtRptAccts,2))+2,98),"")</f>
        <v>#NAME?</v>
      </c>
      <c r="E337" s="105" t="str">
        <f>Sheet2!E337</f>
        <v/>
      </c>
      <c r="F337" s="105" t="str">
        <f>Sheet2!F337</f>
        <v/>
      </c>
      <c r="G337" s="105" t="str">
        <f>Sheet2!G337</f>
        <v/>
      </c>
      <c r="H337" s="105" t="str">
        <f>Sheet2!H337</f>
        <v/>
      </c>
      <c r="I337" s="128">
        <f t="shared" si="38"/>
        <v>0</v>
      </c>
      <c r="J337" s="108" t="str">
        <f>Sheet2!J337</f>
        <v/>
      </c>
      <c r="K337" s="105" t="str">
        <f>Sheet2!K337</f>
        <v/>
      </c>
      <c r="L337" s="105" t="str">
        <f>Sheet2!L337</f>
        <v/>
      </c>
      <c r="M337" s="106" t="str">
        <f>Sheet2!M337</f>
        <v/>
      </c>
      <c r="N337" s="107">
        <f t="shared" si="39"/>
        <v>0</v>
      </c>
      <c r="O337" s="109">
        <f t="shared" si="40"/>
        <v>0</v>
      </c>
      <c r="P337" s="105" t="str">
        <f>Sheet2!P337</f>
        <v/>
      </c>
      <c r="Q337" s="105" t="str">
        <f>Sheet2!Q337</f>
        <v/>
      </c>
      <c r="R337" s="105" t="str">
        <f>Sheet2!R337</f>
        <v/>
      </c>
      <c r="S337" s="105" t="str">
        <f>Sheet2!S337</f>
        <v/>
      </c>
      <c r="T337" s="105" t="str">
        <f>Sheet2!T337</f>
        <v/>
      </c>
      <c r="U337" s="105" t="str">
        <f>Sheet2!U337</f>
        <v/>
      </c>
      <c r="V337" s="110">
        <f t="shared" si="41"/>
        <v>0</v>
      </c>
      <c r="W337" s="110">
        <f t="shared" si="42"/>
        <v>0</v>
      </c>
    </row>
    <row r="338" spans="1:26" x14ac:dyDescent="0.2">
      <c r="A338" s="133" t="str">
        <f>Sheet2!A338</f>
        <v/>
      </c>
      <c r="B338" s="95"/>
      <c r="C338" s="96" t="s">
        <v>48</v>
      </c>
      <c r="D338" s="97"/>
      <c r="E338" s="98"/>
      <c r="F338" s="98"/>
      <c r="G338" s="98"/>
      <c r="H338" s="98"/>
      <c r="I338" s="60">
        <f t="shared" si="38"/>
        <v>0</v>
      </c>
      <c r="J338" s="100"/>
      <c r="K338" s="98"/>
      <c r="L338" s="98"/>
      <c r="M338" s="99"/>
      <c r="N338" s="61">
        <f t="shared" si="39"/>
        <v>0</v>
      </c>
      <c r="O338" s="62">
        <f t="shared" si="40"/>
        <v>0</v>
      </c>
      <c r="P338" s="98"/>
      <c r="Q338" s="98"/>
      <c r="R338" s="98"/>
      <c r="S338" s="98"/>
      <c r="T338" s="98"/>
      <c r="U338" s="98"/>
      <c r="V338" s="63">
        <f t="shared" si="41"/>
        <v>0</v>
      </c>
      <c r="W338" s="63">
        <f t="shared" si="42"/>
        <v>0</v>
      </c>
      <c r="Z338">
        <v>1</v>
      </c>
    </row>
    <row r="339" spans="1:26" x14ac:dyDescent="0.2">
      <c r="A339" s="101" t="str">
        <f>Sheet2!A339</f>
        <v/>
      </c>
      <c r="B339" s="102"/>
      <c r="C339" s="103" t="str">
        <f>[1]MSD!C339</f>
        <v>09/10 Bud</v>
      </c>
      <c r="D339" s="104">
        <v>1</v>
      </c>
      <c r="E339" s="105" t="str">
        <f>Sheet2!E339</f>
        <v/>
      </c>
      <c r="F339" s="105" t="str">
        <f>Sheet2!F339</f>
        <v/>
      </c>
      <c r="G339" s="105" t="str">
        <f>Sheet2!G339</f>
        <v/>
      </c>
      <c r="H339" s="105" t="str">
        <f>Sheet2!H339</f>
        <v/>
      </c>
      <c r="I339" s="128">
        <f t="shared" si="38"/>
        <v>0</v>
      </c>
      <c r="J339" s="108" t="str">
        <f>Sheet2!J339</f>
        <v/>
      </c>
      <c r="K339" s="105" t="str">
        <f>Sheet2!K339</f>
        <v/>
      </c>
      <c r="L339" s="105" t="str">
        <f>Sheet2!L339</f>
        <v/>
      </c>
      <c r="M339" s="106" t="str">
        <f>Sheet2!M339</f>
        <v/>
      </c>
      <c r="N339" s="107">
        <f t="shared" si="39"/>
        <v>0</v>
      </c>
      <c r="O339" s="109">
        <f t="shared" si="40"/>
        <v>0</v>
      </c>
      <c r="P339" s="105" t="str">
        <f>Sheet2!P339</f>
        <v/>
      </c>
      <c r="Q339" s="105" t="str">
        <f>Sheet2!Q339</f>
        <v/>
      </c>
      <c r="R339" s="105" t="str">
        <f>Sheet2!R339</f>
        <v/>
      </c>
      <c r="S339" s="105" t="str">
        <f>Sheet2!S339</f>
        <v/>
      </c>
      <c r="T339" s="105" t="str">
        <f>Sheet2!T339</f>
        <v/>
      </c>
      <c r="U339" s="105" t="str">
        <f>Sheet2!U339</f>
        <v/>
      </c>
      <c r="V339" s="110">
        <f t="shared" si="41"/>
        <v>0</v>
      </c>
      <c r="W339" s="110">
        <f t="shared" si="42"/>
        <v>0</v>
      </c>
      <c r="Y339">
        <v>1</v>
      </c>
    </row>
    <row r="340" spans="1:26" x14ac:dyDescent="0.2">
      <c r="A340" s="101" t="str">
        <f>Sheet2!A340</f>
        <v/>
      </c>
      <c r="B340" s="102"/>
      <c r="C340" s="103" t="str">
        <f>[1]MSD!C340</f>
        <v>09/10 Act</v>
      </c>
      <c r="D340" s="111" t="e">
        <f>IF(D339&lt;=A$13,INDEX(MgmtRptAccts,HLOOKUP("MRAvcount",MRAmix,VLOOKUP([1]MRpts!$C$4*1000+A$11+(D339)/1000,MgmtRptAccts,2))+2,98),"")</f>
        <v>#NAME?</v>
      </c>
      <c r="E340" s="105" t="str">
        <f>Sheet2!E340</f>
        <v/>
      </c>
      <c r="F340" s="105" t="str">
        <f>Sheet2!F340</f>
        <v/>
      </c>
      <c r="G340" s="105" t="str">
        <f>Sheet2!G340</f>
        <v/>
      </c>
      <c r="H340" s="105" t="str">
        <f>Sheet2!H340</f>
        <v/>
      </c>
      <c r="I340" s="128">
        <f t="shared" si="38"/>
        <v>0</v>
      </c>
      <c r="J340" s="108" t="str">
        <f>Sheet2!J340</f>
        <v/>
      </c>
      <c r="K340" s="105" t="str">
        <f>Sheet2!K340</f>
        <v/>
      </c>
      <c r="L340" s="105" t="str">
        <f>Sheet2!L340</f>
        <v/>
      </c>
      <c r="M340" s="106" t="str">
        <f>Sheet2!M340</f>
        <v/>
      </c>
      <c r="N340" s="107">
        <f t="shared" si="39"/>
        <v>0</v>
      </c>
      <c r="O340" s="109">
        <f t="shared" si="40"/>
        <v>0</v>
      </c>
      <c r="P340" s="105" t="str">
        <f>Sheet2!P340</f>
        <v/>
      </c>
      <c r="Q340" s="105" t="str">
        <f>Sheet2!Q340</f>
        <v/>
      </c>
      <c r="R340" s="105" t="str">
        <f>Sheet2!R340</f>
        <v/>
      </c>
      <c r="S340" s="105" t="str">
        <f>Sheet2!S340</f>
        <v/>
      </c>
      <c r="T340" s="105" t="str">
        <f>Sheet2!T340</f>
        <v/>
      </c>
      <c r="U340" s="105" t="str">
        <f>Sheet2!U340</f>
        <v/>
      </c>
      <c r="V340" s="110">
        <f t="shared" si="41"/>
        <v>0</v>
      </c>
      <c r="W340" s="110">
        <f t="shared" si="42"/>
        <v>0</v>
      </c>
    </row>
    <row r="341" spans="1:26" x14ac:dyDescent="0.2">
      <c r="A341" s="133" t="str">
        <f>Sheet2!A341</f>
        <v/>
      </c>
      <c r="B341" s="95"/>
      <c r="C341" s="96" t="s">
        <v>48</v>
      </c>
      <c r="D341" s="97"/>
      <c r="E341" s="98"/>
      <c r="F341" s="98"/>
      <c r="G341" s="98"/>
      <c r="H341" s="98"/>
      <c r="I341" s="60">
        <f t="shared" ref="I341:I404" si="43">SUM(E341:H341)</f>
        <v>0</v>
      </c>
      <c r="J341" s="100"/>
      <c r="K341" s="98"/>
      <c r="L341" s="98"/>
      <c r="M341" s="99"/>
      <c r="N341" s="61">
        <f t="shared" ref="N341:N404" si="44">SUM(J341:M341)</f>
        <v>0</v>
      </c>
      <c r="O341" s="62">
        <f t="shared" ref="O341:O404" si="45">N341+I341</f>
        <v>0</v>
      </c>
      <c r="P341" s="98"/>
      <c r="Q341" s="98"/>
      <c r="R341" s="98"/>
      <c r="S341" s="98"/>
      <c r="T341" s="98"/>
      <c r="U341" s="98"/>
      <c r="V341" s="63">
        <f t="shared" ref="V341:V404" si="46">SUM(P341:U341)</f>
        <v>0</v>
      </c>
      <c r="W341" s="63">
        <f t="shared" ref="W341:W404" si="47">V341+O341</f>
        <v>0</v>
      </c>
      <c r="Z341">
        <v>1</v>
      </c>
    </row>
    <row r="342" spans="1:26" x14ac:dyDescent="0.2">
      <c r="A342" s="101" t="str">
        <f>Sheet2!A342</f>
        <v/>
      </c>
      <c r="B342" s="102"/>
      <c r="C342" s="103" t="str">
        <f>[1]MSD!C342</f>
        <v>09/10 Act</v>
      </c>
      <c r="D342" s="104">
        <v>1</v>
      </c>
      <c r="E342" s="105" t="str">
        <f>Sheet2!E342</f>
        <v/>
      </c>
      <c r="F342" s="105" t="str">
        <f>Sheet2!F342</f>
        <v/>
      </c>
      <c r="G342" s="105" t="str">
        <f>Sheet2!G342</f>
        <v/>
      </c>
      <c r="H342" s="105" t="str">
        <f>Sheet2!H342</f>
        <v/>
      </c>
      <c r="I342" s="128">
        <f t="shared" si="43"/>
        <v>0</v>
      </c>
      <c r="J342" s="108" t="str">
        <f>Sheet2!J342</f>
        <v/>
      </c>
      <c r="K342" s="105" t="str">
        <f>Sheet2!K342</f>
        <v/>
      </c>
      <c r="L342" s="105" t="str">
        <f>Sheet2!L342</f>
        <v/>
      </c>
      <c r="M342" s="106" t="str">
        <f>Sheet2!M342</f>
        <v/>
      </c>
      <c r="N342" s="107">
        <f t="shared" si="44"/>
        <v>0</v>
      </c>
      <c r="O342" s="109">
        <f t="shared" si="45"/>
        <v>0</v>
      </c>
      <c r="P342" s="105" t="str">
        <f>Sheet2!P342</f>
        <v/>
      </c>
      <c r="Q342" s="105" t="str">
        <f>Sheet2!Q342</f>
        <v/>
      </c>
      <c r="R342" s="105" t="str">
        <f>Sheet2!R342</f>
        <v/>
      </c>
      <c r="S342" s="105" t="str">
        <f>Sheet2!S342</f>
        <v/>
      </c>
      <c r="T342" s="105" t="str">
        <f>Sheet2!T342</f>
        <v/>
      </c>
      <c r="U342" s="105" t="str">
        <f>Sheet2!U342</f>
        <v/>
      </c>
      <c r="V342" s="110">
        <f t="shared" si="46"/>
        <v>0</v>
      </c>
      <c r="W342" s="110">
        <f t="shared" si="47"/>
        <v>0</v>
      </c>
      <c r="Y342">
        <v>1</v>
      </c>
    </row>
    <row r="343" spans="1:26" x14ac:dyDescent="0.2">
      <c r="A343" s="101" t="str">
        <f>Sheet2!A343</f>
        <v/>
      </c>
      <c r="B343" s="102"/>
      <c r="C343" s="103" t="str">
        <f>[1]MSD!C343</f>
        <v>09/10 Bud</v>
      </c>
      <c r="D343" s="111" t="e">
        <f>IF(D342&lt;=A$13,INDEX(MgmtRptAccts,HLOOKUP("MRAvcount",MRAmix,VLOOKUP([1]MRpts!$C$4*1000+A$11+(D342)/1000,MgmtRptAccts,2))+2,98),"")</f>
        <v>#NAME?</v>
      </c>
      <c r="E343" s="105" t="str">
        <f>Sheet2!E343</f>
        <v/>
      </c>
      <c r="F343" s="105" t="str">
        <f>Sheet2!F343</f>
        <v/>
      </c>
      <c r="G343" s="105" t="str">
        <f>Sheet2!G343</f>
        <v/>
      </c>
      <c r="H343" s="105" t="str">
        <f>Sheet2!H343</f>
        <v/>
      </c>
      <c r="I343" s="128">
        <f t="shared" si="43"/>
        <v>0</v>
      </c>
      <c r="J343" s="108" t="str">
        <f>Sheet2!J343</f>
        <v/>
      </c>
      <c r="K343" s="105" t="str">
        <f>Sheet2!K343</f>
        <v/>
      </c>
      <c r="L343" s="105" t="str">
        <f>Sheet2!L343</f>
        <v/>
      </c>
      <c r="M343" s="106" t="str">
        <f>Sheet2!M343</f>
        <v/>
      </c>
      <c r="N343" s="107">
        <f t="shared" si="44"/>
        <v>0</v>
      </c>
      <c r="O343" s="109">
        <f t="shared" si="45"/>
        <v>0</v>
      </c>
      <c r="P343" s="105" t="str">
        <f>Sheet2!P343</f>
        <v/>
      </c>
      <c r="Q343" s="105" t="str">
        <f>Sheet2!Q343</f>
        <v/>
      </c>
      <c r="R343" s="105" t="str">
        <f>Sheet2!R343</f>
        <v/>
      </c>
      <c r="S343" s="105" t="str">
        <f>Sheet2!S343</f>
        <v/>
      </c>
      <c r="T343" s="105" t="str">
        <f>Sheet2!T343</f>
        <v/>
      </c>
      <c r="U343" s="105" t="str">
        <f>Sheet2!U343</f>
        <v/>
      </c>
      <c r="V343" s="110">
        <f t="shared" si="46"/>
        <v>0</v>
      </c>
      <c r="W343" s="110">
        <f t="shared" si="47"/>
        <v>0</v>
      </c>
    </row>
    <row r="344" spans="1:26" x14ac:dyDescent="0.2">
      <c r="A344" s="133" t="str">
        <f>Sheet2!A344</f>
        <v/>
      </c>
      <c r="B344" s="95"/>
      <c r="C344" s="96" t="s">
        <v>48</v>
      </c>
      <c r="D344" s="97"/>
      <c r="E344" s="98"/>
      <c r="F344" s="98"/>
      <c r="G344" s="98"/>
      <c r="H344" s="98"/>
      <c r="I344" s="60">
        <f t="shared" si="43"/>
        <v>0</v>
      </c>
      <c r="J344" s="100"/>
      <c r="K344" s="98"/>
      <c r="L344" s="98"/>
      <c r="M344" s="99"/>
      <c r="N344" s="61">
        <f t="shared" si="44"/>
        <v>0</v>
      </c>
      <c r="O344" s="62">
        <f t="shared" si="45"/>
        <v>0</v>
      </c>
      <c r="P344" s="98"/>
      <c r="Q344" s="98"/>
      <c r="R344" s="98"/>
      <c r="S344" s="98"/>
      <c r="T344" s="98"/>
      <c r="U344" s="98"/>
      <c r="V344" s="63">
        <f t="shared" si="46"/>
        <v>0</v>
      </c>
      <c r="W344" s="63">
        <f t="shared" si="47"/>
        <v>0</v>
      </c>
      <c r="Z344">
        <v>1</v>
      </c>
    </row>
    <row r="345" spans="1:26" x14ac:dyDescent="0.2">
      <c r="A345" s="101" t="str">
        <f>Sheet2!A345</f>
        <v/>
      </c>
      <c r="B345" s="102"/>
      <c r="C345" s="103" t="str">
        <f>[1]MSD!C345</f>
        <v>09/10 Bud</v>
      </c>
      <c r="D345" s="104">
        <v>1</v>
      </c>
      <c r="E345" s="105" t="str">
        <f>Sheet2!E345</f>
        <v/>
      </c>
      <c r="F345" s="105" t="str">
        <f>Sheet2!F345</f>
        <v/>
      </c>
      <c r="G345" s="105" t="str">
        <f>Sheet2!G345</f>
        <v/>
      </c>
      <c r="H345" s="105" t="str">
        <f>Sheet2!H345</f>
        <v/>
      </c>
      <c r="I345" s="128">
        <f t="shared" si="43"/>
        <v>0</v>
      </c>
      <c r="J345" s="108" t="str">
        <f>Sheet2!J345</f>
        <v/>
      </c>
      <c r="K345" s="105" t="str">
        <f>Sheet2!K345</f>
        <v/>
      </c>
      <c r="L345" s="105" t="str">
        <f>Sheet2!L345</f>
        <v/>
      </c>
      <c r="M345" s="106" t="str">
        <f>Sheet2!M345</f>
        <v/>
      </c>
      <c r="N345" s="107">
        <f t="shared" si="44"/>
        <v>0</v>
      </c>
      <c r="O345" s="109">
        <f t="shared" si="45"/>
        <v>0</v>
      </c>
      <c r="P345" s="105" t="str">
        <f>Sheet2!P345</f>
        <v/>
      </c>
      <c r="Q345" s="105" t="str">
        <f>Sheet2!Q345</f>
        <v/>
      </c>
      <c r="R345" s="105" t="str">
        <f>Sheet2!R345</f>
        <v/>
      </c>
      <c r="S345" s="105" t="str">
        <f>Sheet2!S345</f>
        <v/>
      </c>
      <c r="T345" s="105" t="str">
        <f>Sheet2!T345</f>
        <v/>
      </c>
      <c r="U345" s="105" t="str">
        <f>Sheet2!U345</f>
        <v/>
      </c>
      <c r="V345" s="110">
        <f t="shared" si="46"/>
        <v>0</v>
      </c>
      <c r="W345" s="110">
        <f t="shared" si="47"/>
        <v>0</v>
      </c>
      <c r="Y345">
        <v>1</v>
      </c>
    </row>
    <row r="346" spans="1:26" x14ac:dyDescent="0.2">
      <c r="A346" s="101" t="str">
        <f>Sheet2!A346</f>
        <v/>
      </c>
      <c r="B346" s="102"/>
      <c r="C346" s="103" t="str">
        <f>[1]MSD!C346</f>
        <v>09/10 Act</v>
      </c>
      <c r="D346" s="111" t="e">
        <f>IF(D345&lt;=A$13,INDEX(MgmtRptAccts,HLOOKUP("MRAvcount",MRAmix,VLOOKUP([1]MRpts!$C$4*1000+A$11+(D345)/1000,MgmtRptAccts,2))+2,98),"")</f>
        <v>#NAME?</v>
      </c>
      <c r="E346" s="105" t="str">
        <f>Sheet2!E346</f>
        <v/>
      </c>
      <c r="F346" s="105" t="str">
        <f>Sheet2!F346</f>
        <v/>
      </c>
      <c r="G346" s="105" t="str">
        <f>Sheet2!G346</f>
        <v/>
      </c>
      <c r="H346" s="105" t="str">
        <f>Sheet2!H346</f>
        <v/>
      </c>
      <c r="I346" s="128">
        <f t="shared" si="43"/>
        <v>0</v>
      </c>
      <c r="J346" s="108" t="str">
        <f>Sheet2!J346</f>
        <v/>
      </c>
      <c r="K346" s="105" t="str">
        <f>Sheet2!K346</f>
        <v/>
      </c>
      <c r="L346" s="105" t="str">
        <f>Sheet2!L346</f>
        <v/>
      </c>
      <c r="M346" s="106" t="str">
        <f>Sheet2!M346</f>
        <v/>
      </c>
      <c r="N346" s="107">
        <f t="shared" si="44"/>
        <v>0</v>
      </c>
      <c r="O346" s="109">
        <f t="shared" si="45"/>
        <v>0</v>
      </c>
      <c r="P346" s="105" t="str">
        <f>Sheet2!P346</f>
        <v/>
      </c>
      <c r="Q346" s="105" t="str">
        <f>Sheet2!Q346</f>
        <v/>
      </c>
      <c r="R346" s="105" t="str">
        <f>Sheet2!R346</f>
        <v/>
      </c>
      <c r="S346" s="105" t="str">
        <f>Sheet2!S346</f>
        <v/>
      </c>
      <c r="T346" s="105" t="str">
        <f>Sheet2!T346</f>
        <v/>
      </c>
      <c r="U346" s="105" t="str">
        <f>Sheet2!U346</f>
        <v/>
      </c>
      <c r="V346" s="110">
        <f t="shared" si="46"/>
        <v>0</v>
      </c>
      <c r="W346" s="110">
        <f t="shared" si="47"/>
        <v>0</v>
      </c>
    </row>
    <row r="347" spans="1:26" x14ac:dyDescent="0.2">
      <c r="A347" s="133" t="str">
        <f>Sheet2!A347</f>
        <v/>
      </c>
      <c r="B347" s="95"/>
      <c r="C347" s="96" t="s">
        <v>48</v>
      </c>
      <c r="D347" s="97"/>
      <c r="E347" s="98"/>
      <c r="F347" s="98"/>
      <c r="G347" s="98"/>
      <c r="H347" s="98"/>
      <c r="I347" s="60">
        <f t="shared" si="43"/>
        <v>0</v>
      </c>
      <c r="J347" s="100"/>
      <c r="K347" s="98"/>
      <c r="L347" s="98"/>
      <c r="M347" s="99"/>
      <c r="N347" s="61">
        <f t="shared" si="44"/>
        <v>0</v>
      </c>
      <c r="O347" s="62">
        <f t="shared" si="45"/>
        <v>0</v>
      </c>
      <c r="P347" s="98"/>
      <c r="Q347" s="98"/>
      <c r="R347" s="98"/>
      <c r="S347" s="98"/>
      <c r="T347" s="98"/>
      <c r="U347" s="98"/>
      <c r="V347" s="63">
        <f t="shared" si="46"/>
        <v>0</v>
      </c>
      <c r="W347" s="63">
        <f t="shared" si="47"/>
        <v>0</v>
      </c>
      <c r="Z347">
        <v>1</v>
      </c>
    </row>
    <row r="348" spans="1:26" x14ac:dyDescent="0.2">
      <c r="A348" s="101" t="str">
        <f>Sheet2!A348</f>
        <v/>
      </c>
      <c r="B348" s="102"/>
      <c r="C348" s="103" t="str">
        <f>[1]MSD!C348</f>
        <v>09/10 Act</v>
      </c>
      <c r="D348" s="104">
        <v>1</v>
      </c>
      <c r="E348" s="105" t="str">
        <f>Sheet2!E348</f>
        <v/>
      </c>
      <c r="F348" s="105" t="str">
        <f>Sheet2!F348</f>
        <v/>
      </c>
      <c r="G348" s="105" t="str">
        <f>Sheet2!G348</f>
        <v/>
      </c>
      <c r="H348" s="105" t="str">
        <f>Sheet2!H348</f>
        <v/>
      </c>
      <c r="I348" s="128">
        <f t="shared" si="43"/>
        <v>0</v>
      </c>
      <c r="J348" s="108" t="str">
        <f>Sheet2!J348</f>
        <v/>
      </c>
      <c r="K348" s="105" t="str">
        <f>Sheet2!K348</f>
        <v/>
      </c>
      <c r="L348" s="105" t="str">
        <f>Sheet2!L348</f>
        <v/>
      </c>
      <c r="M348" s="106" t="str">
        <f>Sheet2!M348</f>
        <v/>
      </c>
      <c r="N348" s="107">
        <f t="shared" si="44"/>
        <v>0</v>
      </c>
      <c r="O348" s="109">
        <f t="shared" si="45"/>
        <v>0</v>
      </c>
      <c r="P348" s="105" t="str">
        <f>Sheet2!P348</f>
        <v/>
      </c>
      <c r="Q348" s="105" t="str">
        <f>Sheet2!Q348</f>
        <v/>
      </c>
      <c r="R348" s="105" t="str">
        <f>Sheet2!R348</f>
        <v/>
      </c>
      <c r="S348" s="105" t="str">
        <f>Sheet2!S348</f>
        <v/>
      </c>
      <c r="T348" s="105" t="str">
        <f>Sheet2!T348</f>
        <v/>
      </c>
      <c r="U348" s="105" t="str">
        <f>Sheet2!U348</f>
        <v/>
      </c>
      <c r="V348" s="110">
        <f t="shared" si="46"/>
        <v>0</v>
      </c>
      <c r="W348" s="110">
        <f t="shared" si="47"/>
        <v>0</v>
      </c>
      <c r="Y348">
        <v>1</v>
      </c>
    </row>
    <row r="349" spans="1:26" x14ac:dyDescent="0.2">
      <c r="A349" s="101" t="str">
        <f>Sheet2!A349</f>
        <v/>
      </c>
      <c r="B349" s="102"/>
      <c r="C349" s="103" t="str">
        <f>[1]MSD!C349</f>
        <v>09/10 Bud</v>
      </c>
      <c r="D349" s="111" t="e">
        <f>IF(D348&lt;=A$13,INDEX(MgmtRptAccts,HLOOKUP("MRAvcount",MRAmix,VLOOKUP([1]MRpts!$C$4*1000+A$11+(D348)/1000,MgmtRptAccts,2))+2,98),"")</f>
        <v>#NAME?</v>
      </c>
      <c r="E349" s="105" t="str">
        <f>Sheet2!E349</f>
        <v/>
      </c>
      <c r="F349" s="105" t="str">
        <f>Sheet2!F349</f>
        <v/>
      </c>
      <c r="G349" s="105" t="str">
        <f>Sheet2!G349</f>
        <v/>
      </c>
      <c r="H349" s="105" t="str">
        <f>Sheet2!H349</f>
        <v/>
      </c>
      <c r="I349" s="128">
        <f t="shared" si="43"/>
        <v>0</v>
      </c>
      <c r="J349" s="108" t="str">
        <f>Sheet2!J349</f>
        <v/>
      </c>
      <c r="K349" s="105" t="str">
        <f>Sheet2!K349</f>
        <v/>
      </c>
      <c r="L349" s="105" t="str">
        <f>Sheet2!L349</f>
        <v/>
      </c>
      <c r="M349" s="106" t="str">
        <f>Sheet2!M349</f>
        <v/>
      </c>
      <c r="N349" s="107">
        <f t="shared" si="44"/>
        <v>0</v>
      </c>
      <c r="O349" s="109">
        <f t="shared" si="45"/>
        <v>0</v>
      </c>
      <c r="P349" s="105" t="str">
        <f>Sheet2!P349</f>
        <v/>
      </c>
      <c r="Q349" s="105" t="str">
        <f>Sheet2!Q349</f>
        <v/>
      </c>
      <c r="R349" s="105" t="str">
        <f>Sheet2!R349</f>
        <v/>
      </c>
      <c r="S349" s="105" t="str">
        <f>Sheet2!S349</f>
        <v/>
      </c>
      <c r="T349" s="105" t="str">
        <f>Sheet2!T349</f>
        <v/>
      </c>
      <c r="U349" s="105" t="str">
        <f>Sheet2!U349</f>
        <v/>
      </c>
      <c r="V349" s="110">
        <f t="shared" si="46"/>
        <v>0</v>
      </c>
      <c r="W349" s="110">
        <f t="shared" si="47"/>
        <v>0</v>
      </c>
    </row>
    <row r="350" spans="1:26" x14ac:dyDescent="0.2">
      <c r="A350" s="133" t="str">
        <f>Sheet2!A350</f>
        <v/>
      </c>
      <c r="B350" s="95"/>
      <c r="C350" s="96" t="s">
        <v>48</v>
      </c>
      <c r="D350" s="97"/>
      <c r="E350" s="98"/>
      <c r="F350" s="98"/>
      <c r="G350" s="98"/>
      <c r="H350" s="98"/>
      <c r="I350" s="60">
        <f t="shared" si="43"/>
        <v>0</v>
      </c>
      <c r="J350" s="100"/>
      <c r="K350" s="98"/>
      <c r="L350" s="98"/>
      <c r="M350" s="99"/>
      <c r="N350" s="61">
        <f t="shared" si="44"/>
        <v>0</v>
      </c>
      <c r="O350" s="62">
        <f t="shared" si="45"/>
        <v>0</v>
      </c>
      <c r="P350" s="98"/>
      <c r="Q350" s="98"/>
      <c r="R350" s="98"/>
      <c r="S350" s="98"/>
      <c r="T350" s="98"/>
      <c r="U350" s="98"/>
      <c r="V350" s="63">
        <f t="shared" si="46"/>
        <v>0</v>
      </c>
      <c r="W350" s="63">
        <f t="shared" si="47"/>
        <v>0</v>
      </c>
      <c r="Z350">
        <v>1</v>
      </c>
    </row>
    <row r="351" spans="1:26" x14ac:dyDescent="0.2">
      <c r="A351" s="101" t="str">
        <f>Sheet2!A351</f>
        <v/>
      </c>
      <c r="B351" s="102"/>
      <c r="C351" s="103" t="str">
        <f>[1]MSD!C351</f>
        <v>09/10 Bud</v>
      </c>
      <c r="D351" s="104">
        <v>1</v>
      </c>
      <c r="E351" s="105" t="str">
        <f>Sheet2!E351</f>
        <v/>
      </c>
      <c r="F351" s="105" t="str">
        <f>Sheet2!F351</f>
        <v/>
      </c>
      <c r="G351" s="105" t="str">
        <f>Sheet2!G351</f>
        <v/>
      </c>
      <c r="H351" s="105" t="str">
        <f>Sheet2!H351</f>
        <v/>
      </c>
      <c r="I351" s="128">
        <f t="shared" si="43"/>
        <v>0</v>
      </c>
      <c r="J351" s="108" t="str">
        <f>Sheet2!J351</f>
        <v/>
      </c>
      <c r="K351" s="105" t="str">
        <f>Sheet2!K351</f>
        <v/>
      </c>
      <c r="L351" s="105" t="str">
        <f>Sheet2!L351</f>
        <v/>
      </c>
      <c r="M351" s="106" t="str">
        <f>Sheet2!M351</f>
        <v/>
      </c>
      <c r="N351" s="107">
        <f t="shared" si="44"/>
        <v>0</v>
      </c>
      <c r="O351" s="109">
        <f t="shared" si="45"/>
        <v>0</v>
      </c>
      <c r="P351" s="105" t="str">
        <f>Sheet2!P351</f>
        <v/>
      </c>
      <c r="Q351" s="105" t="str">
        <f>Sheet2!Q351</f>
        <v/>
      </c>
      <c r="R351" s="105" t="str">
        <f>Sheet2!R351</f>
        <v/>
      </c>
      <c r="S351" s="105" t="str">
        <f>Sheet2!S351</f>
        <v/>
      </c>
      <c r="T351" s="105" t="str">
        <f>Sheet2!T351</f>
        <v/>
      </c>
      <c r="U351" s="105" t="str">
        <f>Sheet2!U351</f>
        <v/>
      </c>
      <c r="V351" s="110">
        <f t="shared" si="46"/>
        <v>0</v>
      </c>
      <c r="W351" s="110">
        <f t="shared" si="47"/>
        <v>0</v>
      </c>
      <c r="Y351">
        <v>1</v>
      </c>
    </row>
    <row r="352" spans="1:26" x14ac:dyDescent="0.2">
      <c r="A352" s="101" t="str">
        <f>Sheet2!A352</f>
        <v/>
      </c>
      <c r="B352" s="102"/>
      <c r="C352" s="103" t="str">
        <f>[1]MSD!C352</f>
        <v>09/10 Act</v>
      </c>
      <c r="D352" s="111" t="e">
        <f>IF(D351&lt;=A$13,INDEX(MgmtRptAccts,HLOOKUP("MRAvcount",MRAmix,VLOOKUP([1]MRpts!$C$4*1000+A$11+(D351)/1000,MgmtRptAccts,2))+2,98),"")</f>
        <v>#NAME?</v>
      </c>
      <c r="E352" s="105" t="str">
        <f>Sheet2!E352</f>
        <v/>
      </c>
      <c r="F352" s="105" t="str">
        <f>Sheet2!F352</f>
        <v/>
      </c>
      <c r="G352" s="105" t="str">
        <f>Sheet2!G352</f>
        <v/>
      </c>
      <c r="H352" s="105" t="str">
        <f>Sheet2!H352</f>
        <v/>
      </c>
      <c r="I352" s="128">
        <f t="shared" si="43"/>
        <v>0</v>
      </c>
      <c r="J352" s="108" t="str">
        <f>Sheet2!J352</f>
        <v/>
      </c>
      <c r="K352" s="105" t="str">
        <f>Sheet2!K352</f>
        <v/>
      </c>
      <c r="L352" s="105" t="str">
        <f>Sheet2!L352</f>
        <v/>
      </c>
      <c r="M352" s="106" t="str">
        <f>Sheet2!M352</f>
        <v/>
      </c>
      <c r="N352" s="107">
        <f t="shared" si="44"/>
        <v>0</v>
      </c>
      <c r="O352" s="109">
        <f t="shared" si="45"/>
        <v>0</v>
      </c>
      <c r="P352" s="105" t="str">
        <f>Sheet2!P352</f>
        <v/>
      </c>
      <c r="Q352" s="105" t="str">
        <f>Sheet2!Q352</f>
        <v/>
      </c>
      <c r="R352" s="105" t="str">
        <f>Sheet2!R352</f>
        <v/>
      </c>
      <c r="S352" s="105" t="str">
        <f>Sheet2!S352</f>
        <v/>
      </c>
      <c r="T352" s="105" t="str">
        <f>Sheet2!T352</f>
        <v/>
      </c>
      <c r="U352" s="105" t="str">
        <f>Sheet2!U352</f>
        <v/>
      </c>
      <c r="V352" s="110">
        <f t="shared" si="46"/>
        <v>0</v>
      </c>
      <c r="W352" s="110">
        <f t="shared" si="47"/>
        <v>0</v>
      </c>
    </row>
    <row r="353" spans="1:26" x14ac:dyDescent="0.2">
      <c r="A353" s="133" t="str">
        <f>Sheet2!A353</f>
        <v/>
      </c>
      <c r="B353" s="95"/>
      <c r="C353" s="96" t="s">
        <v>48</v>
      </c>
      <c r="D353" s="97"/>
      <c r="E353" s="98"/>
      <c r="F353" s="98"/>
      <c r="G353" s="98"/>
      <c r="H353" s="98"/>
      <c r="I353" s="60">
        <f t="shared" si="43"/>
        <v>0</v>
      </c>
      <c r="J353" s="100"/>
      <c r="K353" s="98"/>
      <c r="L353" s="98"/>
      <c r="M353" s="99"/>
      <c r="N353" s="61">
        <f t="shared" si="44"/>
        <v>0</v>
      </c>
      <c r="O353" s="62">
        <f t="shared" si="45"/>
        <v>0</v>
      </c>
      <c r="P353" s="98"/>
      <c r="Q353" s="98"/>
      <c r="R353" s="98"/>
      <c r="S353" s="98"/>
      <c r="T353" s="98"/>
      <c r="U353" s="98"/>
      <c r="V353" s="63">
        <f t="shared" si="46"/>
        <v>0</v>
      </c>
      <c r="W353" s="63">
        <f t="shared" si="47"/>
        <v>0</v>
      </c>
      <c r="Z353">
        <v>1</v>
      </c>
    </row>
    <row r="354" spans="1:26" x14ac:dyDescent="0.2">
      <c r="A354" s="101" t="str">
        <f>Sheet2!A354</f>
        <v/>
      </c>
      <c r="B354" s="102"/>
      <c r="C354" s="103" t="str">
        <f>[1]MSD!C354</f>
        <v>09/10 Act</v>
      </c>
      <c r="D354" s="104">
        <v>1</v>
      </c>
      <c r="E354" s="105" t="str">
        <f>Sheet2!E354</f>
        <v/>
      </c>
      <c r="F354" s="105" t="str">
        <f>Sheet2!F354</f>
        <v/>
      </c>
      <c r="G354" s="105" t="str">
        <f>Sheet2!G354</f>
        <v/>
      </c>
      <c r="H354" s="105" t="str">
        <f>Sheet2!H354</f>
        <v/>
      </c>
      <c r="I354" s="128">
        <f t="shared" si="43"/>
        <v>0</v>
      </c>
      <c r="J354" s="108" t="str">
        <f>Sheet2!J354</f>
        <v/>
      </c>
      <c r="K354" s="105" t="str">
        <f>Sheet2!K354</f>
        <v/>
      </c>
      <c r="L354" s="105" t="str">
        <f>Sheet2!L354</f>
        <v/>
      </c>
      <c r="M354" s="106" t="str">
        <f>Sheet2!M354</f>
        <v/>
      </c>
      <c r="N354" s="107">
        <f t="shared" si="44"/>
        <v>0</v>
      </c>
      <c r="O354" s="109">
        <f t="shared" si="45"/>
        <v>0</v>
      </c>
      <c r="P354" s="105" t="str">
        <f>Sheet2!P354</f>
        <v/>
      </c>
      <c r="Q354" s="105" t="str">
        <f>Sheet2!Q354</f>
        <v/>
      </c>
      <c r="R354" s="105" t="str">
        <f>Sheet2!R354</f>
        <v/>
      </c>
      <c r="S354" s="105" t="str">
        <f>Sheet2!S354</f>
        <v/>
      </c>
      <c r="T354" s="105" t="str">
        <f>Sheet2!T354</f>
        <v/>
      </c>
      <c r="U354" s="105" t="str">
        <f>Sheet2!U354</f>
        <v/>
      </c>
      <c r="V354" s="110">
        <f t="shared" si="46"/>
        <v>0</v>
      </c>
      <c r="W354" s="110">
        <f t="shared" si="47"/>
        <v>0</v>
      </c>
      <c r="Y354">
        <v>1</v>
      </c>
    </row>
    <row r="355" spans="1:26" x14ac:dyDescent="0.2">
      <c r="A355" s="101" t="str">
        <f>Sheet2!A355</f>
        <v/>
      </c>
      <c r="B355" s="102"/>
      <c r="C355" s="103" t="str">
        <f>[1]MSD!C355</f>
        <v>09/10 Bud</v>
      </c>
      <c r="D355" s="111" t="e">
        <f>IF(D354&lt;=A$13,INDEX(MgmtRptAccts,HLOOKUP("MRAvcount",MRAmix,VLOOKUP([1]MRpts!$C$4*1000+A$11+(D354)/1000,MgmtRptAccts,2))+2,98),"")</f>
        <v>#NAME?</v>
      </c>
      <c r="E355" s="105" t="str">
        <f>Sheet2!E355</f>
        <v/>
      </c>
      <c r="F355" s="105" t="str">
        <f>Sheet2!F355</f>
        <v/>
      </c>
      <c r="G355" s="105" t="str">
        <f>Sheet2!G355</f>
        <v/>
      </c>
      <c r="H355" s="105" t="str">
        <f>Sheet2!H355</f>
        <v/>
      </c>
      <c r="I355" s="128">
        <f t="shared" si="43"/>
        <v>0</v>
      </c>
      <c r="J355" s="108" t="str">
        <f>Sheet2!J355</f>
        <v/>
      </c>
      <c r="K355" s="105" t="str">
        <f>Sheet2!K355</f>
        <v/>
      </c>
      <c r="L355" s="105" t="str">
        <f>Sheet2!L355</f>
        <v/>
      </c>
      <c r="M355" s="106" t="str">
        <f>Sheet2!M355</f>
        <v/>
      </c>
      <c r="N355" s="107">
        <f t="shared" si="44"/>
        <v>0</v>
      </c>
      <c r="O355" s="109">
        <f t="shared" si="45"/>
        <v>0</v>
      </c>
      <c r="P355" s="105" t="str">
        <f>Sheet2!P355</f>
        <v/>
      </c>
      <c r="Q355" s="105" t="str">
        <f>Sheet2!Q355</f>
        <v/>
      </c>
      <c r="R355" s="105" t="str">
        <f>Sheet2!R355</f>
        <v/>
      </c>
      <c r="S355" s="105" t="str">
        <f>Sheet2!S355</f>
        <v/>
      </c>
      <c r="T355" s="105" t="str">
        <f>Sheet2!T355</f>
        <v/>
      </c>
      <c r="U355" s="105" t="str">
        <f>Sheet2!U355</f>
        <v/>
      </c>
      <c r="V355" s="110">
        <f t="shared" si="46"/>
        <v>0</v>
      </c>
      <c r="W355" s="110">
        <f t="shared" si="47"/>
        <v>0</v>
      </c>
    </row>
    <row r="356" spans="1:26" x14ac:dyDescent="0.2">
      <c r="A356" s="133" t="str">
        <f>Sheet2!A356</f>
        <v/>
      </c>
      <c r="B356" s="95"/>
      <c r="C356" s="96" t="s">
        <v>48</v>
      </c>
      <c r="D356" s="97"/>
      <c r="E356" s="98"/>
      <c r="F356" s="98"/>
      <c r="G356" s="98"/>
      <c r="H356" s="98"/>
      <c r="I356" s="60">
        <f t="shared" si="43"/>
        <v>0</v>
      </c>
      <c r="J356" s="100"/>
      <c r="K356" s="98"/>
      <c r="L356" s="98"/>
      <c r="M356" s="99"/>
      <c r="N356" s="61">
        <f t="shared" si="44"/>
        <v>0</v>
      </c>
      <c r="O356" s="62">
        <f t="shared" si="45"/>
        <v>0</v>
      </c>
      <c r="P356" s="98"/>
      <c r="Q356" s="98"/>
      <c r="R356" s="98"/>
      <c r="S356" s="98"/>
      <c r="T356" s="98"/>
      <c r="U356" s="98"/>
      <c r="V356" s="63">
        <f t="shared" si="46"/>
        <v>0</v>
      </c>
      <c r="W356" s="63">
        <f t="shared" si="47"/>
        <v>0</v>
      </c>
      <c r="Z356">
        <v>1</v>
      </c>
    </row>
    <row r="357" spans="1:26" x14ac:dyDescent="0.2">
      <c r="A357" s="101" t="str">
        <f>Sheet2!A357</f>
        <v/>
      </c>
      <c r="B357" s="102"/>
      <c r="C357" s="103" t="str">
        <f>[1]MSD!C357</f>
        <v>09/10 Bud</v>
      </c>
      <c r="D357" s="104">
        <v>1</v>
      </c>
      <c r="E357" s="105" t="str">
        <f>Sheet2!E357</f>
        <v/>
      </c>
      <c r="F357" s="105" t="str">
        <f>Sheet2!F357</f>
        <v/>
      </c>
      <c r="G357" s="105" t="str">
        <f>Sheet2!G357</f>
        <v/>
      </c>
      <c r="H357" s="105" t="str">
        <f>Sheet2!H357</f>
        <v/>
      </c>
      <c r="I357" s="128">
        <f t="shared" si="43"/>
        <v>0</v>
      </c>
      <c r="J357" s="108" t="str">
        <f>Sheet2!J357</f>
        <v/>
      </c>
      <c r="K357" s="105" t="str">
        <f>Sheet2!K357</f>
        <v/>
      </c>
      <c r="L357" s="105" t="str">
        <f>Sheet2!L357</f>
        <v/>
      </c>
      <c r="M357" s="106" t="str">
        <f>Sheet2!M357</f>
        <v/>
      </c>
      <c r="N357" s="107">
        <f t="shared" si="44"/>
        <v>0</v>
      </c>
      <c r="O357" s="109">
        <f t="shared" si="45"/>
        <v>0</v>
      </c>
      <c r="P357" s="105" t="str">
        <f>Sheet2!P357</f>
        <v/>
      </c>
      <c r="Q357" s="105" t="str">
        <f>Sheet2!Q357</f>
        <v/>
      </c>
      <c r="R357" s="105" t="str">
        <f>Sheet2!R357</f>
        <v/>
      </c>
      <c r="S357" s="105" t="str">
        <f>Sheet2!S357</f>
        <v/>
      </c>
      <c r="T357" s="105" t="str">
        <f>Sheet2!T357</f>
        <v/>
      </c>
      <c r="U357" s="105" t="str">
        <f>Sheet2!U357</f>
        <v/>
      </c>
      <c r="V357" s="110">
        <f t="shared" si="46"/>
        <v>0</v>
      </c>
      <c r="W357" s="110">
        <f t="shared" si="47"/>
        <v>0</v>
      </c>
      <c r="Y357">
        <v>1</v>
      </c>
    </row>
    <row r="358" spans="1:26" x14ac:dyDescent="0.2">
      <c r="A358" s="101" t="str">
        <f>Sheet2!A358</f>
        <v/>
      </c>
      <c r="B358" s="102"/>
      <c r="C358" s="103" t="str">
        <f>[1]MSD!C358</f>
        <v>09/10 Act</v>
      </c>
      <c r="D358" s="111" t="e">
        <f>IF(D357&lt;=A$13,INDEX(MgmtRptAccts,HLOOKUP("MRAvcount",MRAmix,VLOOKUP([1]MRpts!$C$4*1000+A$11+(D357)/1000,MgmtRptAccts,2))+2,98),"")</f>
        <v>#NAME?</v>
      </c>
      <c r="E358" s="105" t="str">
        <f>Sheet2!E358</f>
        <v/>
      </c>
      <c r="F358" s="105" t="str">
        <f>Sheet2!F358</f>
        <v/>
      </c>
      <c r="G358" s="105" t="str">
        <f>Sheet2!G358</f>
        <v/>
      </c>
      <c r="H358" s="105" t="str">
        <f>Sheet2!H358</f>
        <v/>
      </c>
      <c r="I358" s="128">
        <f t="shared" si="43"/>
        <v>0</v>
      </c>
      <c r="J358" s="108" t="str">
        <f>Sheet2!J358</f>
        <v/>
      </c>
      <c r="K358" s="105" t="str">
        <f>Sheet2!K358</f>
        <v/>
      </c>
      <c r="L358" s="105" t="str">
        <f>Sheet2!L358</f>
        <v/>
      </c>
      <c r="M358" s="106" t="str">
        <f>Sheet2!M358</f>
        <v/>
      </c>
      <c r="N358" s="107">
        <f t="shared" si="44"/>
        <v>0</v>
      </c>
      <c r="O358" s="109">
        <f t="shared" si="45"/>
        <v>0</v>
      </c>
      <c r="P358" s="105" t="str">
        <f>Sheet2!P358</f>
        <v/>
      </c>
      <c r="Q358" s="105" t="str">
        <f>Sheet2!Q358</f>
        <v/>
      </c>
      <c r="R358" s="105" t="str">
        <f>Sheet2!R358</f>
        <v/>
      </c>
      <c r="S358" s="105" t="str">
        <f>Sheet2!S358</f>
        <v/>
      </c>
      <c r="T358" s="105" t="str">
        <f>Sheet2!T358</f>
        <v/>
      </c>
      <c r="U358" s="105" t="str">
        <f>Sheet2!U358</f>
        <v/>
      </c>
      <c r="V358" s="110">
        <f t="shared" si="46"/>
        <v>0</v>
      </c>
      <c r="W358" s="110">
        <f t="shared" si="47"/>
        <v>0</v>
      </c>
    </row>
    <row r="359" spans="1:26" x14ac:dyDescent="0.2">
      <c r="A359" s="133" t="str">
        <f>Sheet2!A359</f>
        <v/>
      </c>
      <c r="B359" s="95"/>
      <c r="C359" s="96" t="s">
        <v>48</v>
      </c>
      <c r="D359" s="97"/>
      <c r="E359" s="98"/>
      <c r="F359" s="98"/>
      <c r="G359" s="98"/>
      <c r="H359" s="98"/>
      <c r="I359" s="60">
        <f t="shared" si="43"/>
        <v>0</v>
      </c>
      <c r="J359" s="100"/>
      <c r="K359" s="98"/>
      <c r="L359" s="98"/>
      <c r="M359" s="99"/>
      <c r="N359" s="61">
        <f t="shared" si="44"/>
        <v>0</v>
      </c>
      <c r="O359" s="62">
        <f t="shared" si="45"/>
        <v>0</v>
      </c>
      <c r="P359" s="98"/>
      <c r="Q359" s="98"/>
      <c r="R359" s="98"/>
      <c r="S359" s="98"/>
      <c r="T359" s="98"/>
      <c r="U359" s="98"/>
      <c r="V359" s="63">
        <f t="shared" si="46"/>
        <v>0</v>
      </c>
      <c r="W359" s="63">
        <f t="shared" si="47"/>
        <v>0</v>
      </c>
      <c r="Z359">
        <v>1</v>
      </c>
    </row>
    <row r="360" spans="1:26" x14ac:dyDescent="0.2">
      <c r="A360" s="101" t="str">
        <f>Sheet2!A360</f>
        <v/>
      </c>
      <c r="B360" s="102"/>
      <c r="C360" s="103" t="str">
        <f>[1]MSD!C360</f>
        <v>09/10 Act</v>
      </c>
      <c r="D360" s="104">
        <v>1</v>
      </c>
      <c r="E360" s="105" t="str">
        <f>Sheet2!E360</f>
        <v/>
      </c>
      <c r="F360" s="105" t="str">
        <f>Sheet2!F360</f>
        <v/>
      </c>
      <c r="G360" s="105" t="str">
        <f>Sheet2!G360</f>
        <v/>
      </c>
      <c r="H360" s="105" t="str">
        <f>Sheet2!H360</f>
        <v/>
      </c>
      <c r="I360" s="128">
        <f t="shared" si="43"/>
        <v>0</v>
      </c>
      <c r="J360" s="108" t="str">
        <f>Sheet2!J360</f>
        <v/>
      </c>
      <c r="K360" s="105" t="str">
        <f>Sheet2!K360</f>
        <v/>
      </c>
      <c r="L360" s="105" t="str">
        <f>Sheet2!L360</f>
        <v/>
      </c>
      <c r="M360" s="106" t="str">
        <f>Sheet2!M360</f>
        <v/>
      </c>
      <c r="N360" s="107">
        <f t="shared" si="44"/>
        <v>0</v>
      </c>
      <c r="O360" s="109">
        <f t="shared" si="45"/>
        <v>0</v>
      </c>
      <c r="P360" s="105" t="str">
        <f>Sheet2!P360</f>
        <v/>
      </c>
      <c r="Q360" s="105" t="str">
        <f>Sheet2!Q360</f>
        <v/>
      </c>
      <c r="R360" s="105" t="str">
        <f>Sheet2!R360</f>
        <v/>
      </c>
      <c r="S360" s="105" t="str">
        <f>Sheet2!S360</f>
        <v/>
      </c>
      <c r="T360" s="105" t="str">
        <f>Sheet2!T360</f>
        <v/>
      </c>
      <c r="U360" s="105" t="str">
        <f>Sheet2!U360</f>
        <v/>
      </c>
      <c r="V360" s="110">
        <f t="shared" si="46"/>
        <v>0</v>
      </c>
      <c r="W360" s="110">
        <f t="shared" si="47"/>
        <v>0</v>
      </c>
      <c r="Y360">
        <v>1</v>
      </c>
    </row>
    <row r="361" spans="1:26" x14ac:dyDescent="0.2">
      <c r="A361" s="101" t="str">
        <f>Sheet2!A361</f>
        <v/>
      </c>
      <c r="B361" s="102"/>
      <c r="C361" s="103" t="str">
        <f>[1]MSD!C361</f>
        <v>09/10 Bud</v>
      </c>
      <c r="D361" s="111" t="e">
        <f>IF(D360&lt;=A$13,INDEX(MgmtRptAccts,HLOOKUP("MRAvcount",MRAmix,VLOOKUP([1]MRpts!$C$4*1000+A$11+(D360)/1000,MgmtRptAccts,2))+2,98),"")</f>
        <v>#NAME?</v>
      </c>
      <c r="E361" s="105" t="str">
        <f>Sheet2!E361</f>
        <v/>
      </c>
      <c r="F361" s="105" t="str">
        <f>Sheet2!F361</f>
        <v/>
      </c>
      <c r="G361" s="105" t="str">
        <f>Sheet2!G361</f>
        <v/>
      </c>
      <c r="H361" s="105" t="str">
        <f>Sheet2!H361</f>
        <v/>
      </c>
      <c r="I361" s="128">
        <f t="shared" si="43"/>
        <v>0</v>
      </c>
      <c r="J361" s="108" t="str">
        <f>Sheet2!J361</f>
        <v/>
      </c>
      <c r="K361" s="105" t="str">
        <f>Sheet2!K361</f>
        <v/>
      </c>
      <c r="L361" s="105" t="str">
        <f>Sheet2!L361</f>
        <v/>
      </c>
      <c r="M361" s="106" t="str">
        <f>Sheet2!M361</f>
        <v/>
      </c>
      <c r="N361" s="107">
        <f t="shared" si="44"/>
        <v>0</v>
      </c>
      <c r="O361" s="109">
        <f t="shared" si="45"/>
        <v>0</v>
      </c>
      <c r="P361" s="105" t="str">
        <f>Sheet2!P361</f>
        <v/>
      </c>
      <c r="Q361" s="105" t="str">
        <f>Sheet2!Q361</f>
        <v/>
      </c>
      <c r="R361" s="105" t="str">
        <f>Sheet2!R361</f>
        <v/>
      </c>
      <c r="S361" s="105" t="str">
        <f>Sheet2!S361</f>
        <v/>
      </c>
      <c r="T361" s="105" t="str">
        <f>Sheet2!T361</f>
        <v/>
      </c>
      <c r="U361" s="105" t="str">
        <f>Sheet2!U361</f>
        <v/>
      </c>
      <c r="V361" s="110">
        <f t="shared" si="46"/>
        <v>0</v>
      </c>
      <c r="W361" s="110">
        <f t="shared" si="47"/>
        <v>0</v>
      </c>
    </row>
    <row r="362" spans="1:26" x14ac:dyDescent="0.2">
      <c r="A362" s="133" t="str">
        <f>Sheet2!A362</f>
        <v/>
      </c>
      <c r="B362" s="95"/>
      <c r="C362" s="96" t="s">
        <v>48</v>
      </c>
      <c r="D362" s="97"/>
      <c r="E362" s="98"/>
      <c r="F362" s="98"/>
      <c r="G362" s="98"/>
      <c r="H362" s="98"/>
      <c r="I362" s="60">
        <f t="shared" si="43"/>
        <v>0</v>
      </c>
      <c r="J362" s="100"/>
      <c r="K362" s="98"/>
      <c r="L362" s="98"/>
      <c r="M362" s="99"/>
      <c r="N362" s="61">
        <f t="shared" si="44"/>
        <v>0</v>
      </c>
      <c r="O362" s="62">
        <f t="shared" si="45"/>
        <v>0</v>
      </c>
      <c r="P362" s="98"/>
      <c r="Q362" s="98"/>
      <c r="R362" s="98"/>
      <c r="S362" s="98"/>
      <c r="T362" s="98"/>
      <c r="U362" s="98"/>
      <c r="V362" s="63">
        <f t="shared" si="46"/>
        <v>0</v>
      </c>
      <c r="W362" s="63">
        <f t="shared" si="47"/>
        <v>0</v>
      </c>
      <c r="Z362">
        <v>1</v>
      </c>
    </row>
    <row r="363" spans="1:26" x14ac:dyDescent="0.2">
      <c r="A363" s="101" t="str">
        <f>Sheet2!A363</f>
        <v/>
      </c>
      <c r="B363" s="102"/>
      <c r="C363" s="103" t="str">
        <f>[1]MSD!C363</f>
        <v>09/10 Bud</v>
      </c>
      <c r="D363" s="104">
        <v>1</v>
      </c>
      <c r="E363" s="105" t="str">
        <f>Sheet2!E363</f>
        <v/>
      </c>
      <c r="F363" s="105" t="str">
        <f>Sheet2!F363</f>
        <v/>
      </c>
      <c r="G363" s="105" t="str">
        <f>Sheet2!G363</f>
        <v/>
      </c>
      <c r="H363" s="105" t="str">
        <f>Sheet2!H363</f>
        <v/>
      </c>
      <c r="I363" s="128">
        <f t="shared" si="43"/>
        <v>0</v>
      </c>
      <c r="J363" s="108" t="str">
        <f>Sheet2!J363</f>
        <v/>
      </c>
      <c r="K363" s="105" t="str">
        <f>Sheet2!K363</f>
        <v/>
      </c>
      <c r="L363" s="105" t="str">
        <f>Sheet2!L363</f>
        <v/>
      </c>
      <c r="M363" s="106" t="str">
        <f>Sheet2!M363</f>
        <v/>
      </c>
      <c r="N363" s="107">
        <f t="shared" si="44"/>
        <v>0</v>
      </c>
      <c r="O363" s="109">
        <f t="shared" si="45"/>
        <v>0</v>
      </c>
      <c r="P363" s="105" t="str">
        <f>Sheet2!P363</f>
        <v/>
      </c>
      <c r="Q363" s="105" t="str">
        <f>Sheet2!Q363</f>
        <v/>
      </c>
      <c r="R363" s="105" t="str">
        <f>Sheet2!R363</f>
        <v/>
      </c>
      <c r="S363" s="105" t="str">
        <f>Sheet2!S363</f>
        <v/>
      </c>
      <c r="T363" s="105" t="str">
        <f>Sheet2!T363</f>
        <v/>
      </c>
      <c r="U363" s="105" t="str">
        <f>Sheet2!U363</f>
        <v/>
      </c>
      <c r="V363" s="110">
        <f t="shared" si="46"/>
        <v>0</v>
      </c>
      <c r="W363" s="110">
        <f t="shared" si="47"/>
        <v>0</v>
      </c>
      <c r="Y363">
        <v>1</v>
      </c>
    </row>
    <row r="364" spans="1:26" x14ac:dyDescent="0.2">
      <c r="A364" s="101" t="str">
        <f>Sheet2!A364</f>
        <v/>
      </c>
      <c r="B364" s="102"/>
      <c r="C364" s="103" t="str">
        <f>[1]MSD!C364</f>
        <v>09/10 Act</v>
      </c>
      <c r="D364" s="111" t="e">
        <f>IF(D363&lt;=A$13,INDEX(MgmtRptAccts,HLOOKUP("MRAvcount",MRAmix,VLOOKUP([1]MRpts!$C$4*1000+A$11+(D363)/1000,MgmtRptAccts,2))+2,98),"")</f>
        <v>#NAME?</v>
      </c>
      <c r="E364" s="105" t="str">
        <f>Sheet2!E364</f>
        <v/>
      </c>
      <c r="F364" s="105" t="str">
        <f>Sheet2!F364</f>
        <v/>
      </c>
      <c r="G364" s="105" t="str">
        <f>Sheet2!G364</f>
        <v/>
      </c>
      <c r="H364" s="105" t="str">
        <f>Sheet2!H364</f>
        <v/>
      </c>
      <c r="I364" s="128">
        <f t="shared" si="43"/>
        <v>0</v>
      </c>
      <c r="J364" s="108" t="str">
        <f>Sheet2!J364</f>
        <v/>
      </c>
      <c r="K364" s="105" t="str">
        <f>Sheet2!K364</f>
        <v/>
      </c>
      <c r="L364" s="105" t="str">
        <f>Sheet2!L364</f>
        <v/>
      </c>
      <c r="M364" s="106" t="str">
        <f>Sheet2!M364</f>
        <v/>
      </c>
      <c r="N364" s="107">
        <f t="shared" si="44"/>
        <v>0</v>
      </c>
      <c r="O364" s="109">
        <f t="shared" si="45"/>
        <v>0</v>
      </c>
      <c r="P364" s="105" t="str">
        <f>Sheet2!P364</f>
        <v/>
      </c>
      <c r="Q364" s="105" t="str">
        <f>Sheet2!Q364</f>
        <v/>
      </c>
      <c r="R364" s="105" t="str">
        <f>Sheet2!R364</f>
        <v/>
      </c>
      <c r="S364" s="105" t="str">
        <f>Sheet2!S364</f>
        <v/>
      </c>
      <c r="T364" s="105" t="str">
        <f>Sheet2!T364</f>
        <v/>
      </c>
      <c r="U364" s="105" t="str">
        <f>Sheet2!U364</f>
        <v/>
      </c>
      <c r="V364" s="110">
        <f t="shared" si="46"/>
        <v>0</v>
      </c>
      <c r="W364" s="110">
        <f t="shared" si="47"/>
        <v>0</v>
      </c>
    </row>
    <row r="365" spans="1:26" x14ac:dyDescent="0.2">
      <c r="A365" s="133" t="str">
        <f>Sheet2!A365</f>
        <v/>
      </c>
      <c r="B365" s="95"/>
      <c r="C365" s="96" t="s">
        <v>48</v>
      </c>
      <c r="D365" s="97"/>
      <c r="E365" s="98"/>
      <c r="F365" s="98"/>
      <c r="G365" s="98"/>
      <c r="H365" s="98"/>
      <c r="I365" s="60">
        <f t="shared" si="43"/>
        <v>0</v>
      </c>
      <c r="J365" s="100"/>
      <c r="K365" s="98"/>
      <c r="L365" s="98"/>
      <c r="M365" s="99"/>
      <c r="N365" s="61">
        <f t="shared" si="44"/>
        <v>0</v>
      </c>
      <c r="O365" s="62">
        <f t="shared" si="45"/>
        <v>0</v>
      </c>
      <c r="P365" s="98"/>
      <c r="Q365" s="98"/>
      <c r="R365" s="98"/>
      <c r="S365" s="98"/>
      <c r="T365" s="98"/>
      <c r="U365" s="98"/>
      <c r="V365" s="63">
        <f t="shared" si="46"/>
        <v>0</v>
      </c>
      <c r="W365" s="63">
        <f t="shared" si="47"/>
        <v>0</v>
      </c>
      <c r="Z365">
        <v>1</v>
      </c>
    </row>
    <row r="366" spans="1:26" x14ac:dyDescent="0.2">
      <c r="A366" s="101" t="str">
        <f>Sheet2!A366</f>
        <v/>
      </c>
      <c r="B366" s="102"/>
      <c r="C366" s="103" t="str">
        <f>[1]MSD!C366</f>
        <v>09/10 Act</v>
      </c>
      <c r="D366" s="104">
        <v>1</v>
      </c>
      <c r="E366" s="105" t="str">
        <f>Sheet2!E366</f>
        <v/>
      </c>
      <c r="F366" s="105" t="str">
        <f>Sheet2!F366</f>
        <v/>
      </c>
      <c r="G366" s="105" t="str">
        <f>Sheet2!G366</f>
        <v/>
      </c>
      <c r="H366" s="105" t="str">
        <f>Sheet2!H366</f>
        <v/>
      </c>
      <c r="I366" s="128">
        <f t="shared" si="43"/>
        <v>0</v>
      </c>
      <c r="J366" s="108" t="str">
        <f>Sheet2!J366</f>
        <v/>
      </c>
      <c r="K366" s="105" t="str">
        <f>Sheet2!K366</f>
        <v/>
      </c>
      <c r="L366" s="105" t="str">
        <f>Sheet2!L366</f>
        <v/>
      </c>
      <c r="M366" s="106" t="str">
        <f>Sheet2!M366</f>
        <v/>
      </c>
      <c r="N366" s="107">
        <f t="shared" si="44"/>
        <v>0</v>
      </c>
      <c r="O366" s="109">
        <f t="shared" si="45"/>
        <v>0</v>
      </c>
      <c r="P366" s="105" t="str">
        <f>Sheet2!P366</f>
        <v/>
      </c>
      <c r="Q366" s="105" t="str">
        <f>Sheet2!Q366</f>
        <v/>
      </c>
      <c r="R366" s="105" t="str">
        <f>Sheet2!R366</f>
        <v/>
      </c>
      <c r="S366" s="105" t="str">
        <f>Sheet2!S366</f>
        <v/>
      </c>
      <c r="T366" s="105" t="str">
        <f>Sheet2!T366</f>
        <v/>
      </c>
      <c r="U366" s="105" t="str">
        <f>Sheet2!U366</f>
        <v/>
      </c>
      <c r="V366" s="110">
        <f t="shared" si="46"/>
        <v>0</v>
      </c>
      <c r="W366" s="110">
        <f t="shared" si="47"/>
        <v>0</v>
      </c>
      <c r="Y366">
        <v>1</v>
      </c>
    </row>
    <row r="367" spans="1:26" x14ac:dyDescent="0.2">
      <c r="A367" s="101" t="str">
        <f>Sheet2!A367</f>
        <v/>
      </c>
      <c r="B367" s="102"/>
      <c r="C367" s="103" t="str">
        <f>[1]MSD!C367</f>
        <v>09/10 Bud</v>
      </c>
      <c r="D367" s="111" t="e">
        <f>IF(D366&lt;=A$13,INDEX(MgmtRptAccts,HLOOKUP("MRAvcount",MRAmix,VLOOKUP([1]MRpts!$C$4*1000+A$11+(D366)/1000,MgmtRptAccts,2))+2,98),"")</f>
        <v>#NAME?</v>
      </c>
      <c r="E367" s="105" t="str">
        <f>Sheet2!E367</f>
        <v/>
      </c>
      <c r="F367" s="105" t="str">
        <f>Sheet2!F367</f>
        <v/>
      </c>
      <c r="G367" s="105" t="str">
        <f>Sheet2!G367</f>
        <v/>
      </c>
      <c r="H367" s="105" t="str">
        <f>Sheet2!H367</f>
        <v/>
      </c>
      <c r="I367" s="128">
        <f t="shared" si="43"/>
        <v>0</v>
      </c>
      <c r="J367" s="108" t="str">
        <f>Sheet2!J367</f>
        <v/>
      </c>
      <c r="K367" s="105" t="str">
        <f>Sheet2!K367</f>
        <v/>
      </c>
      <c r="L367" s="105" t="str">
        <f>Sheet2!L367</f>
        <v/>
      </c>
      <c r="M367" s="106" t="str">
        <f>Sheet2!M367</f>
        <v/>
      </c>
      <c r="N367" s="107">
        <f t="shared" si="44"/>
        <v>0</v>
      </c>
      <c r="O367" s="109">
        <f t="shared" si="45"/>
        <v>0</v>
      </c>
      <c r="P367" s="105" t="str">
        <f>Sheet2!P367</f>
        <v/>
      </c>
      <c r="Q367" s="105" t="str">
        <f>Sheet2!Q367</f>
        <v/>
      </c>
      <c r="R367" s="105" t="str">
        <f>Sheet2!R367</f>
        <v/>
      </c>
      <c r="S367" s="105" t="str">
        <f>Sheet2!S367</f>
        <v/>
      </c>
      <c r="T367" s="105" t="str">
        <f>Sheet2!T367</f>
        <v/>
      </c>
      <c r="U367" s="105" t="str">
        <f>Sheet2!U367</f>
        <v/>
      </c>
      <c r="V367" s="110">
        <f t="shared" si="46"/>
        <v>0</v>
      </c>
      <c r="W367" s="110">
        <f t="shared" si="47"/>
        <v>0</v>
      </c>
    </row>
    <row r="368" spans="1:26" x14ac:dyDescent="0.2">
      <c r="A368" s="133" t="str">
        <f>Sheet2!A368</f>
        <v/>
      </c>
      <c r="B368" s="95"/>
      <c r="C368" s="96" t="s">
        <v>48</v>
      </c>
      <c r="D368" s="97"/>
      <c r="E368" s="98"/>
      <c r="F368" s="98"/>
      <c r="G368" s="98"/>
      <c r="H368" s="98"/>
      <c r="I368" s="60">
        <f t="shared" si="43"/>
        <v>0</v>
      </c>
      <c r="J368" s="100"/>
      <c r="K368" s="98"/>
      <c r="L368" s="98"/>
      <c r="M368" s="99"/>
      <c r="N368" s="61">
        <f t="shared" si="44"/>
        <v>0</v>
      </c>
      <c r="O368" s="62">
        <f t="shared" si="45"/>
        <v>0</v>
      </c>
      <c r="P368" s="98"/>
      <c r="Q368" s="98"/>
      <c r="R368" s="98"/>
      <c r="S368" s="98"/>
      <c r="T368" s="98"/>
      <c r="U368" s="98"/>
      <c r="V368" s="63">
        <f t="shared" si="46"/>
        <v>0</v>
      </c>
      <c r="W368" s="63">
        <f t="shared" si="47"/>
        <v>0</v>
      </c>
      <c r="Z368">
        <v>1</v>
      </c>
    </row>
    <row r="369" spans="1:26" x14ac:dyDescent="0.2">
      <c r="A369" s="101" t="str">
        <f>Sheet2!A369</f>
        <v/>
      </c>
      <c r="B369" s="102"/>
      <c r="C369" s="103" t="str">
        <f>[1]MSD!C369</f>
        <v>09/10 Bud</v>
      </c>
      <c r="D369" s="104">
        <v>1</v>
      </c>
      <c r="E369" s="105" t="str">
        <f>Sheet2!E369</f>
        <v/>
      </c>
      <c r="F369" s="105" t="str">
        <f>Sheet2!F369</f>
        <v/>
      </c>
      <c r="G369" s="105" t="str">
        <f>Sheet2!G369</f>
        <v/>
      </c>
      <c r="H369" s="105" t="str">
        <f>Sheet2!H369</f>
        <v/>
      </c>
      <c r="I369" s="128">
        <f t="shared" si="43"/>
        <v>0</v>
      </c>
      <c r="J369" s="108" t="str">
        <f>Sheet2!J369</f>
        <v/>
      </c>
      <c r="K369" s="105" t="str">
        <f>Sheet2!K369</f>
        <v/>
      </c>
      <c r="L369" s="105" t="str">
        <f>Sheet2!L369</f>
        <v/>
      </c>
      <c r="M369" s="106" t="str">
        <f>Sheet2!M369</f>
        <v/>
      </c>
      <c r="N369" s="107">
        <f t="shared" si="44"/>
        <v>0</v>
      </c>
      <c r="O369" s="109">
        <f t="shared" si="45"/>
        <v>0</v>
      </c>
      <c r="P369" s="105" t="str">
        <f>Sheet2!P369</f>
        <v/>
      </c>
      <c r="Q369" s="105" t="str">
        <f>Sheet2!Q369</f>
        <v/>
      </c>
      <c r="R369" s="105" t="str">
        <f>Sheet2!R369</f>
        <v/>
      </c>
      <c r="S369" s="105" t="str">
        <f>Sheet2!S369</f>
        <v/>
      </c>
      <c r="T369" s="105" t="str">
        <f>Sheet2!T369</f>
        <v/>
      </c>
      <c r="U369" s="105" t="str">
        <f>Sheet2!U369</f>
        <v/>
      </c>
      <c r="V369" s="110">
        <f t="shared" si="46"/>
        <v>0</v>
      </c>
      <c r="W369" s="110">
        <f t="shared" si="47"/>
        <v>0</v>
      </c>
      <c r="Y369">
        <v>1</v>
      </c>
    </row>
    <row r="370" spans="1:26" x14ac:dyDescent="0.2">
      <c r="A370" s="101" t="str">
        <f>Sheet2!A370</f>
        <v/>
      </c>
      <c r="B370" s="102"/>
      <c r="C370" s="103" t="str">
        <f>[1]MSD!C370</f>
        <v>09/10 Act</v>
      </c>
      <c r="D370" s="111" t="e">
        <f>IF(D369&lt;=A$13,INDEX(MgmtRptAccts,HLOOKUP("MRAvcount",MRAmix,VLOOKUP([1]MRpts!$C$4*1000+A$11+(D369)/1000,MgmtRptAccts,2))+2,98),"")</f>
        <v>#NAME?</v>
      </c>
      <c r="E370" s="105" t="str">
        <f>Sheet2!E370</f>
        <v/>
      </c>
      <c r="F370" s="105" t="str">
        <f>Sheet2!F370</f>
        <v/>
      </c>
      <c r="G370" s="105" t="str">
        <f>Sheet2!G370</f>
        <v/>
      </c>
      <c r="H370" s="105" t="str">
        <f>Sheet2!H370</f>
        <v/>
      </c>
      <c r="I370" s="128">
        <f t="shared" si="43"/>
        <v>0</v>
      </c>
      <c r="J370" s="108" t="str">
        <f>Sheet2!J370</f>
        <v/>
      </c>
      <c r="K370" s="105" t="str">
        <f>Sheet2!K370</f>
        <v/>
      </c>
      <c r="L370" s="105" t="str">
        <f>Sheet2!L370</f>
        <v/>
      </c>
      <c r="M370" s="106" t="str">
        <f>Sheet2!M370</f>
        <v/>
      </c>
      <c r="N370" s="107">
        <f t="shared" si="44"/>
        <v>0</v>
      </c>
      <c r="O370" s="109">
        <f t="shared" si="45"/>
        <v>0</v>
      </c>
      <c r="P370" s="105" t="str">
        <f>Sheet2!P370</f>
        <v/>
      </c>
      <c r="Q370" s="105" t="str">
        <f>Sheet2!Q370</f>
        <v/>
      </c>
      <c r="R370" s="105" t="str">
        <f>Sheet2!R370</f>
        <v/>
      </c>
      <c r="S370" s="105" t="str">
        <f>Sheet2!S370</f>
        <v/>
      </c>
      <c r="T370" s="105" t="str">
        <f>Sheet2!T370</f>
        <v/>
      </c>
      <c r="U370" s="105" t="str">
        <f>Sheet2!U370</f>
        <v/>
      </c>
      <c r="V370" s="110">
        <f t="shared" si="46"/>
        <v>0</v>
      </c>
      <c r="W370" s="110">
        <f t="shared" si="47"/>
        <v>0</v>
      </c>
    </row>
    <row r="371" spans="1:26" x14ac:dyDescent="0.2">
      <c r="A371" s="133" t="str">
        <f>Sheet2!A371</f>
        <v/>
      </c>
      <c r="B371" s="95"/>
      <c r="C371" s="96" t="s">
        <v>48</v>
      </c>
      <c r="D371" s="97"/>
      <c r="E371" s="98"/>
      <c r="F371" s="98"/>
      <c r="G371" s="98"/>
      <c r="H371" s="98"/>
      <c r="I371" s="60">
        <f t="shared" si="43"/>
        <v>0</v>
      </c>
      <c r="J371" s="100"/>
      <c r="K371" s="98"/>
      <c r="L371" s="98"/>
      <c r="M371" s="99"/>
      <c r="N371" s="61">
        <f t="shared" si="44"/>
        <v>0</v>
      </c>
      <c r="O371" s="62">
        <f t="shared" si="45"/>
        <v>0</v>
      </c>
      <c r="P371" s="98"/>
      <c r="Q371" s="98"/>
      <c r="R371" s="98"/>
      <c r="S371" s="98"/>
      <c r="T371" s="98"/>
      <c r="U371" s="98"/>
      <c r="V371" s="63">
        <f t="shared" si="46"/>
        <v>0</v>
      </c>
      <c r="W371" s="63">
        <f t="shared" si="47"/>
        <v>0</v>
      </c>
      <c r="Z371">
        <v>1</v>
      </c>
    </row>
    <row r="372" spans="1:26" x14ac:dyDescent="0.2">
      <c r="A372" s="101" t="str">
        <f>Sheet2!A372</f>
        <v/>
      </c>
      <c r="B372" s="102"/>
      <c r="C372" s="103" t="str">
        <f>[1]MSD!C372</f>
        <v>09/10 Act</v>
      </c>
      <c r="D372" s="104">
        <v>1</v>
      </c>
      <c r="E372" s="105" t="str">
        <f>Sheet2!E372</f>
        <v/>
      </c>
      <c r="F372" s="105" t="str">
        <f>Sheet2!F372</f>
        <v/>
      </c>
      <c r="G372" s="105" t="str">
        <f>Sheet2!G372</f>
        <v/>
      </c>
      <c r="H372" s="105" t="str">
        <f>Sheet2!H372</f>
        <v/>
      </c>
      <c r="I372" s="128">
        <f t="shared" si="43"/>
        <v>0</v>
      </c>
      <c r="J372" s="108" t="str">
        <f>Sheet2!J372</f>
        <v/>
      </c>
      <c r="K372" s="105" t="str">
        <f>Sheet2!K372</f>
        <v/>
      </c>
      <c r="L372" s="105" t="str">
        <f>Sheet2!L372</f>
        <v/>
      </c>
      <c r="M372" s="106" t="str">
        <f>Sheet2!M372</f>
        <v/>
      </c>
      <c r="N372" s="107">
        <f t="shared" si="44"/>
        <v>0</v>
      </c>
      <c r="O372" s="109">
        <f t="shared" si="45"/>
        <v>0</v>
      </c>
      <c r="P372" s="105" t="str">
        <f>Sheet2!P372</f>
        <v/>
      </c>
      <c r="Q372" s="105" t="str">
        <f>Sheet2!Q372</f>
        <v/>
      </c>
      <c r="R372" s="105" t="str">
        <f>Sheet2!R372</f>
        <v/>
      </c>
      <c r="S372" s="105" t="str">
        <f>Sheet2!S372</f>
        <v/>
      </c>
      <c r="T372" s="105" t="str">
        <f>Sheet2!T372</f>
        <v/>
      </c>
      <c r="U372" s="105" t="str">
        <f>Sheet2!U372</f>
        <v/>
      </c>
      <c r="V372" s="110">
        <f t="shared" si="46"/>
        <v>0</v>
      </c>
      <c r="W372" s="110">
        <f t="shared" si="47"/>
        <v>0</v>
      </c>
      <c r="Y372">
        <v>1</v>
      </c>
    </row>
    <row r="373" spans="1:26" x14ac:dyDescent="0.2">
      <c r="A373" s="101" t="str">
        <f>Sheet2!A373</f>
        <v/>
      </c>
      <c r="B373" s="102"/>
      <c r="C373" s="103" t="str">
        <f>[1]MSD!C373</f>
        <v>09/10 Bud</v>
      </c>
      <c r="D373" s="111" t="e">
        <f>IF(D372&lt;=A$13,INDEX(MgmtRptAccts,HLOOKUP("MRAvcount",MRAmix,VLOOKUP([1]MRpts!$C$4*1000+A$11+(D372)/1000,MgmtRptAccts,2))+2,98),"")</f>
        <v>#NAME?</v>
      </c>
      <c r="E373" s="105" t="str">
        <f>Sheet2!E373</f>
        <v/>
      </c>
      <c r="F373" s="105" t="str">
        <f>Sheet2!F373</f>
        <v/>
      </c>
      <c r="G373" s="105" t="str">
        <f>Sheet2!G373</f>
        <v/>
      </c>
      <c r="H373" s="105" t="str">
        <f>Sheet2!H373</f>
        <v/>
      </c>
      <c r="I373" s="128">
        <f t="shared" si="43"/>
        <v>0</v>
      </c>
      <c r="J373" s="108" t="str">
        <f>Sheet2!J373</f>
        <v/>
      </c>
      <c r="K373" s="105" t="str">
        <f>Sheet2!K373</f>
        <v/>
      </c>
      <c r="L373" s="105" t="str">
        <f>Sheet2!L373</f>
        <v/>
      </c>
      <c r="M373" s="106" t="str">
        <f>Sheet2!M373</f>
        <v/>
      </c>
      <c r="N373" s="107">
        <f t="shared" si="44"/>
        <v>0</v>
      </c>
      <c r="O373" s="109">
        <f t="shared" si="45"/>
        <v>0</v>
      </c>
      <c r="P373" s="105" t="str">
        <f>Sheet2!P373</f>
        <v/>
      </c>
      <c r="Q373" s="105" t="str">
        <f>Sheet2!Q373</f>
        <v/>
      </c>
      <c r="R373" s="105" t="str">
        <f>Sheet2!R373</f>
        <v/>
      </c>
      <c r="S373" s="105" t="str">
        <f>Sheet2!S373</f>
        <v/>
      </c>
      <c r="T373" s="105" t="str">
        <f>Sheet2!T373</f>
        <v/>
      </c>
      <c r="U373" s="105" t="str">
        <f>Sheet2!U373</f>
        <v/>
      </c>
      <c r="V373" s="110">
        <f t="shared" si="46"/>
        <v>0</v>
      </c>
      <c r="W373" s="110">
        <f t="shared" si="47"/>
        <v>0</v>
      </c>
    </row>
    <row r="374" spans="1:26" x14ac:dyDescent="0.2">
      <c r="A374" s="133" t="str">
        <f>Sheet2!A374</f>
        <v/>
      </c>
      <c r="B374" s="95"/>
      <c r="C374" s="96" t="s">
        <v>48</v>
      </c>
      <c r="D374" s="97"/>
      <c r="E374" s="98"/>
      <c r="F374" s="98"/>
      <c r="G374" s="98"/>
      <c r="H374" s="98"/>
      <c r="I374" s="60">
        <f t="shared" si="43"/>
        <v>0</v>
      </c>
      <c r="J374" s="100"/>
      <c r="K374" s="98"/>
      <c r="L374" s="98"/>
      <c r="M374" s="99"/>
      <c r="N374" s="61">
        <f t="shared" si="44"/>
        <v>0</v>
      </c>
      <c r="O374" s="62">
        <f t="shared" si="45"/>
        <v>0</v>
      </c>
      <c r="P374" s="98"/>
      <c r="Q374" s="98"/>
      <c r="R374" s="98"/>
      <c r="S374" s="98"/>
      <c r="T374" s="98"/>
      <c r="U374" s="98"/>
      <c r="V374" s="63">
        <f t="shared" si="46"/>
        <v>0</v>
      </c>
      <c r="W374" s="63">
        <f t="shared" si="47"/>
        <v>0</v>
      </c>
      <c r="Z374">
        <v>1</v>
      </c>
    </row>
    <row r="375" spans="1:26" x14ac:dyDescent="0.2">
      <c r="A375" s="101" t="str">
        <f>Sheet2!A375</f>
        <v/>
      </c>
      <c r="B375" s="102"/>
      <c r="C375" s="103" t="str">
        <f>[1]MSD!C375</f>
        <v>09/10 Bud</v>
      </c>
      <c r="D375" s="104">
        <v>1</v>
      </c>
      <c r="E375" s="105" t="str">
        <f>Sheet2!E375</f>
        <v/>
      </c>
      <c r="F375" s="105" t="str">
        <f>Sheet2!F375</f>
        <v/>
      </c>
      <c r="G375" s="105" t="str">
        <f>Sheet2!G375</f>
        <v/>
      </c>
      <c r="H375" s="105" t="str">
        <f>Sheet2!H375</f>
        <v/>
      </c>
      <c r="I375" s="128">
        <f t="shared" si="43"/>
        <v>0</v>
      </c>
      <c r="J375" s="108" t="str">
        <f>Sheet2!J375</f>
        <v/>
      </c>
      <c r="K375" s="105" t="str">
        <f>Sheet2!K375</f>
        <v/>
      </c>
      <c r="L375" s="105" t="str">
        <f>Sheet2!L375</f>
        <v/>
      </c>
      <c r="M375" s="106" t="str">
        <f>Sheet2!M375</f>
        <v/>
      </c>
      <c r="N375" s="107">
        <f t="shared" si="44"/>
        <v>0</v>
      </c>
      <c r="O375" s="109">
        <f t="shared" si="45"/>
        <v>0</v>
      </c>
      <c r="P375" s="105" t="str">
        <f>Sheet2!P375</f>
        <v/>
      </c>
      <c r="Q375" s="105" t="str">
        <f>Sheet2!Q375</f>
        <v/>
      </c>
      <c r="R375" s="105" t="str">
        <f>Sheet2!R375</f>
        <v/>
      </c>
      <c r="S375" s="105" t="str">
        <f>Sheet2!S375</f>
        <v/>
      </c>
      <c r="T375" s="105" t="str">
        <f>Sheet2!T375</f>
        <v/>
      </c>
      <c r="U375" s="105" t="str">
        <f>Sheet2!U375</f>
        <v/>
      </c>
      <c r="V375" s="110">
        <f t="shared" si="46"/>
        <v>0</v>
      </c>
      <c r="W375" s="110">
        <f t="shared" si="47"/>
        <v>0</v>
      </c>
      <c r="Y375">
        <v>1</v>
      </c>
    </row>
    <row r="376" spans="1:26" x14ac:dyDescent="0.2">
      <c r="A376" s="101" t="str">
        <f>Sheet2!A376</f>
        <v/>
      </c>
      <c r="B376" s="102"/>
      <c r="C376" s="103" t="str">
        <f>[1]MSD!C376</f>
        <v>09/10 Act</v>
      </c>
      <c r="D376" s="111" t="e">
        <f>IF(D375&lt;=A$13,INDEX(MgmtRptAccts,HLOOKUP("MRAvcount",MRAmix,VLOOKUP([1]MRpts!$C$4*1000+A$11+(D375)/1000,MgmtRptAccts,2))+2,98),"")</f>
        <v>#NAME?</v>
      </c>
      <c r="E376" s="105" t="str">
        <f>Sheet2!E376</f>
        <v/>
      </c>
      <c r="F376" s="105" t="str">
        <f>Sheet2!F376</f>
        <v/>
      </c>
      <c r="G376" s="105" t="str">
        <f>Sheet2!G376</f>
        <v/>
      </c>
      <c r="H376" s="105" t="str">
        <f>Sheet2!H376</f>
        <v/>
      </c>
      <c r="I376" s="128">
        <f t="shared" si="43"/>
        <v>0</v>
      </c>
      <c r="J376" s="108" t="str">
        <f>Sheet2!J376</f>
        <v/>
      </c>
      <c r="K376" s="105" t="str">
        <f>Sheet2!K376</f>
        <v/>
      </c>
      <c r="L376" s="105" t="str">
        <f>Sheet2!L376</f>
        <v/>
      </c>
      <c r="M376" s="106" t="str">
        <f>Sheet2!M376</f>
        <v/>
      </c>
      <c r="N376" s="107">
        <f t="shared" si="44"/>
        <v>0</v>
      </c>
      <c r="O376" s="109">
        <f t="shared" si="45"/>
        <v>0</v>
      </c>
      <c r="P376" s="105" t="str">
        <f>Sheet2!P376</f>
        <v/>
      </c>
      <c r="Q376" s="105" t="str">
        <f>Sheet2!Q376</f>
        <v/>
      </c>
      <c r="R376" s="105" t="str">
        <f>Sheet2!R376</f>
        <v/>
      </c>
      <c r="S376" s="105" t="str">
        <f>Sheet2!S376</f>
        <v/>
      </c>
      <c r="T376" s="105" t="str">
        <f>Sheet2!T376</f>
        <v/>
      </c>
      <c r="U376" s="105" t="str">
        <f>Sheet2!U376</f>
        <v/>
      </c>
      <c r="V376" s="110">
        <f t="shared" si="46"/>
        <v>0</v>
      </c>
      <c r="W376" s="110">
        <f t="shared" si="47"/>
        <v>0</v>
      </c>
    </row>
    <row r="377" spans="1:26" x14ac:dyDescent="0.2">
      <c r="A377" s="133" t="str">
        <f>Sheet2!A377</f>
        <v/>
      </c>
      <c r="B377" s="95"/>
      <c r="C377" s="96" t="s">
        <v>48</v>
      </c>
      <c r="D377" s="97"/>
      <c r="E377" s="98"/>
      <c r="F377" s="98"/>
      <c r="G377" s="98"/>
      <c r="H377" s="98"/>
      <c r="I377" s="60">
        <f t="shared" si="43"/>
        <v>0</v>
      </c>
      <c r="J377" s="100"/>
      <c r="K377" s="98"/>
      <c r="L377" s="98"/>
      <c r="M377" s="99"/>
      <c r="N377" s="61">
        <f t="shared" si="44"/>
        <v>0</v>
      </c>
      <c r="O377" s="62">
        <f t="shared" si="45"/>
        <v>0</v>
      </c>
      <c r="P377" s="98"/>
      <c r="Q377" s="98"/>
      <c r="R377" s="98"/>
      <c r="S377" s="98"/>
      <c r="T377" s="98"/>
      <c r="U377" s="98"/>
      <c r="V377" s="63">
        <f t="shared" si="46"/>
        <v>0</v>
      </c>
      <c r="W377" s="63">
        <f t="shared" si="47"/>
        <v>0</v>
      </c>
      <c r="Z377">
        <v>1</v>
      </c>
    </row>
    <row r="378" spans="1:26" x14ac:dyDescent="0.2">
      <c r="A378" s="101" t="str">
        <f>Sheet2!A378</f>
        <v/>
      </c>
      <c r="B378" s="102"/>
      <c r="C378" s="103" t="str">
        <f>[1]MSD!C378</f>
        <v>09/10 Act</v>
      </c>
      <c r="D378" s="104">
        <v>1</v>
      </c>
      <c r="E378" s="105" t="str">
        <f>Sheet2!E378</f>
        <v/>
      </c>
      <c r="F378" s="105" t="str">
        <f>Sheet2!F378</f>
        <v/>
      </c>
      <c r="G378" s="105" t="str">
        <f>Sheet2!G378</f>
        <v/>
      </c>
      <c r="H378" s="105" t="str">
        <f>Sheet2!H378</f>
        <v/>
      </c>
      <c r="I378" s="128">
        <f t="shared" si="43"/>
        <v>0</v>
      </c>
      <c r="J378" s="108" t="str">
        <f>Sheet2!J378</f>
        <v/>
      </c>
      <c r="K378" s="105" t="str">
        <f>Sheet2!K378</f>
        <v/>
      </c>
      <c r="L378" s="105" t="str">
        <f>Sheet2!L378</f>
        <v/>
      </c>
      <c r="M378" s="106" t="str">
        <f>Sheet2!M378</f>
        <v/>
      </c>
      <c r="N378" s="107">
        <f t="shared" si="44"/>
        <v>0</v>
      </c>
      <c r="O378" s="109">
        <f t="shared" si="45"/>
        <v>0</v>
      </c>
      <c r="P378" s="105" t="str">
        <f>Sheet2!P378</f>
        <v/>
      </c>
      <c r="Q378" s="105" t="str">
        <f>Sheet2!Q378</f>
        <v/>
      </c>
      <c r="R378" s="105" t="str">
        <f>Sheet2!R378</f>
        <v/>
      </c>
      <c r="S378" s="105" t="str">
        <f>Sheet2!S378</f>
        <v/>
      </c>
      <c r="T378" s="105" t="str">
        <f>Sheet2!T378</f>
        <v/>
      </c>
      <c r="U378" s="105" t="str">
        <f>Sheet2!U378</f>
        <v/>
      </c>
      <c r="V378" s="110">
        <f t="shared" si="46"/>
        <v>0</v>
      </c>
      <c r="W378" s="110">
        <f t="shared" si="47"/>
        <v>0</v>
      </c>
      <c r="Y378">
        <v>1</v>
      </c>
    </row>
    <row r="379" spans="1:26" x14ac:dyDescent="0.2">
      <c r="A379" s="101" t="str">
        <f>Sheet2!A379</f>
        <v/>
      </c>
      <c r="B379" s="102"/>
      <c r="C379" s="103" t="str">
        <f>[1]MSD!C379</f>
        <v>09/10 Bud</v>
      </c>
      <c r="D379" s="111" t="e">
        <f>IF(D378&lt;=A$13,INDEX(MgmtRptAccts,HLOOKUP("MRAvcount",MRAmix,VLOOKUP([1]MRpts!$C$4*1000+A$11+(D378)/1000,MgmtRptAccts,2))+2,98),"")</f>
        <v>#NAME?</v>
      </c>
      <c r="E379" s="105" t="str">
        <f>Sheet2!E379</f>
        <v/>
      </c>
      <c r="F379" s="105" t="str">
        <f>Sheet2!F379</f>
        <v/>
      </c>
      <c r="G379" s="105" t="str">
        <f>Sheet2!G379</f>
        <v/>
      </c>
      <c r="H379" s="105" t="str">
        <f>Sheet2!H379</f>
        <v/>
      </c>
      <c r="I379" s="128">
        <f t="shared" si="43"/>
        <v>0</v>
      </c>
      <c r="J379" s="108" t="str">
        <f>Sheet2!J379</f>
        <v/>
      </c>
      <c r="K379" s="105" t="str">
        <f>Sheet2!K379</f>
        <v/>
      </c>
      <c r="L379" s="105" t="str">
        <f>Sheet2!L379</f>
        <v/>
      </c>
      <c r="M379" s="106" t="str">
        <f>Sheet2!M379</f>
        <v/>
      </c>
      <c r="N379" s="107">
        <f t="shared" si="44"/>
        <v>0</v>
      </c>
      <c r="O379" s="109">
        <f t="shared" si="45"/>
        <v>0</v>
      </c>
      <c r="P379" s="105" t="str">
        <f>Sheet2!P379</f>
        <v/>
      </c>
      <c r="Q379" s="105" t="str">
        <f>Sheet2!Q379</f>
        <v/>
      </c>
      <c r="R379" s="105" t="str">
        <f>Sheet2!R379</f>
        <v/>
      </c>
      <c r="S379" s="105" t="str">
        <f>Sheet2!S379</f>
        <v/>
      </c>
      <c r="T379" s="105" t="str">
        <f>Sheet2!T379</f>
        <v/>
      </c>
      <c r="U379" s="105" t="str">
        <f>Sheet2!U379</f>
        <v/>
      </c>
      <c r="V379" s="110">
        <f t="shared" si="46"/>
        <v>0</v>
      </c>
      <c r="W379" s="110">
        <f t="shared" si="47"/>
        <v>0</v>
      </c>
    </row>
    <row r="380" spans="1:26" x14ac:dyDescent="0.2">
      <c r="A380" s="133" t="str">
        <f>Sheet2!A380</f>
        <v/>
      </c>
      <c r="B380" s="95"/>
      <c r="C380" s="96" t="s">
        <v>48</v>
      </c>
      <c r="D380" s="97"/>
      <c r="E380" s="98"/>
      <c r="F380" s="98"/>
      <c r="G380" s="98"/>
      <c r="H380" s="98"/>
      <c r="I380" s="60">
        <f t="shared" si="43"/>
        <v>0</v>
      </c>
      <c r="J380" s="100"/>
      <c r="K380" s="98"/>
      <c r="L380" s="98"/>
      <c r="M380" s="99"/>
      <c r="N380" s="61">
        <f t="shared" si="44"/>
        <v>0</v>
      </c>
      <c r="O380" s="62">
        <f t="shared" si="45"/>
        <v>0</v>
      </c>
      <c r="P380" s="98"/>
      <c r="Q380" s="98"/>
      <c r="R380" s="98"/>
      <c r="S380" s="98"/>
      <c r="T380" s="98"/>
      <c r="U380" s="98"/>
      <c r="V380" s="63">
        <f t="shared" si="46"/>
        <v>0</v>
      </c>
      <c r="W380" s="63">
        <f t="shared" si="47"/>
        <v>0</v>
      </c>
      <c r="Z380">
        <v>1</v>
      </c>
    </row>
    <row r="381" spans="1:26" x14ac:dyDescent="0.2">
      <c r="A381" s="101" t="str">
        <f>Sheet2!A381</f>
        <v/>
      </c>
      <c r="B381" s="102"/>
      <c r="C381" s="103" t="str">
        <f>[1]MSD!C381</f>
        <v>09/10 Bud</v>
      </c>
      <c r="D381" s="104">
        <v>1</v>
      </c>
      <c r="E381" s="105" t="str">
        <f>Sheet2!E381</f>
        <v/>
      </c>
      <c r="F381" s="105" t="str">
        <f>Sheet2!F381</f>
        <v/>
      </c>
      <c r="G381" s="105" t="str">
        <f>Sheet2!G381</f>
        <v/>
      </c>
      <c r="H381" s="105" t="str">
        <f>Sheet2!H381</f>
        <v/>
      </c>
      <c r="I381" s="128">
        <f t="shared" si="43"/>
        <v>0</v>
      </c>
      <c r="J381" s="108" t="str">
        <f>Sheet2!J381</f>
        <v/>
      </c>
      <c r="K381" s="105" t="str">
        <f>Sheet2!K381</f>
        <v/>
      </c>
      <c r="L381" s="105" t="str">
        <f>Sheet2!L381</f>
        <v/>
      </c>
      <c r="M381" s="106" t="str">
        <f>Sheet2!M381</f>
        <v/>
      </c>
      <c r="N381" s="107">
        <f t="shared" si="44"/>
        <v>0</v>
      </c>
      <c r="O381" s="109">
        <f t="shared" si="45"/>
        <v>0</v>
      </c>
      <c r="P381" s="105" t="str">
        <f>Sheet2!P381</f>
        <v/>
      </c>
      <c r="Q381" s="105" t="str">
        <f>Sheet2!Q381</f>
        <v/>
      </c>
      <c r="R381" s="105" t="str">
        <f>Sheet2!R381</f>
        <v/>
      </c>
      <c r="S381" s="105" t="str">
        <f>Sheet2!S381</f>
        <v/>
      </c>
      <c r="T381" s="105" t="str">
        <f>Sheet2!T381</f>
        <v/>
      </c>
      <c r="U381" s="105" t="str">
        <f>Sheet2!U381</f>
        <v/>
      </c>
      <c r="V381" s="110">
        <f t="shared" si="46"/>
        <v>0</v>
      </c>
      <c r="W381" s="110">
        <f t="shared" si="47"/>
        <v>0</v>
      </c>
      <c r="Y381">
        <v>1</v>
      </c>
    </row>
    <row r="382" spans="1:26" x14ac:dyDescent="0.2">
      <c r="A382" s="101" t="str">
        <f>Sheet2!A382</f>
        <v/>
      </c>
      <c r="B382" s="102"/>
      <c r="C382" s="103" t="str">
        <f>[1]MSD!C382</f>
        <v>09/10 Act</v>
      </c>
      <c r="D382" s="111" t="e">
        <f>IF(D381&lt;=A$13,INDEX(MgmtRptAccts,HLOOKUP("MRAvcount",MRAmix,VLOOKUP([1]MRpts!$C$4*1000+A$11+(D381)/1000,MgmtRptAccts,2))+2,98),"")</f>
        <v>#NAME?</v>
      </c>
      <c r="E382" s="105" t="str">
        <f>Sheet2!E382</f>
        <v/>
      </c>
      <c r="F382" s="105" t="str">
        <f>Sheet2!F382</f>
        <v/>
      </c>
      <c r="G382" s="105" t="str">
        <f>Sheet2!G382</f>
        <v/>
      </c>
      <c r="H382" s="105" t="str">
        <f>Sheet2!H382</f>
        <v/>
      </c>
      <c r="I382" s="128">
        <f t="shared" si="43"/>
        <v>0</v>
      </c>
      <c r="J382" s="108" t="str">
        <f>Sheet2!J382</f>
        <v/>
      </c>
      <c r="K382" s="105" t="str">
        <f>Sheet2!K382</f>
        <v/>
      </c>
      <c r="L382" s="105" t="str">
        <f>Sheet2!L382</f>
        <v/>
      </c>
      <c r="M382" s="106" t="str">
        <f>Sheet2!M382</f>
        <v/>
      </c>
      <c r="N382" s="107">
        <f t="shared" si="44"/>
        <v>0</v>
      </c>
      <c r="O382" s="109">
        <f t="shared" si="45"/>
        <v>0</v>
      </c>
      <c r="P382" s="105" t="str">
        <f>Sheet2!P382</f>
        <v/>
      </c>
      <c r="Q382" s="105" t="str">
        <f>Sheet2!Q382</f>
        <v/>
      </c>
      <c r="R382" s="105" t="str">
        <f>Sheet2!R382</f>
        <v/>
      </c>
      <c r="S382" s="105" t="str">
        <f>Sheet2!S382</f>
        <v/>
      </c>
      <c r="T382" s="105" t="str">
        <f>Sheet2!T382</f>
        <v/>
      </c>
      <c r="U382" s="105" t="str">
        <f>Sheet2!U382</f>
        <v/>
      </c>
      <c r="V382" s="110">
        <f t="shared" si="46"/>
        <v>0</v>
      </c>
      <c r="W382" s="110">
        <f t="shared" si="47"/>
        <v>0</v>
      </c>
    </row>
    <row r="383" spans="1:26" x14ac:dyDescent="0.2">
      <c r="A383" s="133" t="str">
        <f>Sheet2!A383</f>
        <v/>
      </c>
      <c r="B383" s="95"/>
      <c r="C383" s="96" t="s">
        <v>48</v>
      </c>
      <c r="D383" s="97"/>
      <c r="E383" s="98"/>
      <c r="F383" s="98"/>
      <c r="G383" s="98"/>
      <c r="H383" s="98"/>
      <c r="I383" s="60">
        <f t="shared" si="43"/>
        <v>0</v>
      </c>
      <c r="J383" s="100"/>
      <c r="K383" s="98"/>
      <c r="L383" s="98"/>
      <c r="M383" s="99"/>
      <c r="N383" s="61">
        <f t="shared" si="44"/>
        <v>0</v>
      </c>
      <c r="O383" s="62">
        <f t="shared" si="45"/>
        <v>0</v>
      </c>
      <c r="P383" s="98"/>
      <c r="Q383" s="98"/>
      <c r="R383" s="98"/>
      <c r="S383" s="98"/>
      <c r="T383" s="98"/>
      <c r="U383" s="98"/>
      <c r="V383" s="63">
        <f t="shared" si="46"/>
        <v>0</v>
      </c>
      <c r="W383" s="63">
        <f t="shared" si="47"/>
        <v>0</v>
      </c>
      <c r="Z383">
        <v>1</v>
      </c>
    </row>
    <row r="384" spans="1:26" x14ac:dyDescent="0.2">
      <c r="A384" s="101" t="str">
        <f>Sheet2!A384</f>
        <v/>
      </c>
      <c r="B384" s="102"/>
      <c r="C384" s="103" t="str">
        <f>[1]MSD!C384</f>
        <v>09/10 Act</v>
      </c>
      <c r="D384" s="104">
        <v>1</v>
      </c>
      <c r="E384" s="105" t="str">
        <f>Sheet2!E384</f>
        <v/>
      </c>
      <c r="F384" s="105" t="str">
        <f>Sheet2!F384</f>
        <v/>
      </c>
      <c r="G384" s="105" t="str">
        <f>Sheet2!G384</f>
        <v/>
      </c>
      <c r="H384" s="105" t="str">
        <f>Sheet2!H384</f>
        <v/>
      </c>
      <c r="I384" s="128">
        <f t="shared" si="43"/>
        <v>0</v>
      </c>
      <c r="J384" s="108" t="str">
        <f>Sheet2!J384</f>
        <v/>
      </c>
      <c r="K384" s="105" t="str">
        <f>Sheet2!K384</f>
        <v/>
      </c>
      <c r="L384" s="105" t="str">
        <f>Sheet2!L384</f>
        <v/>
      </c>
      <c r="M384" s="106" t="str">
        <f>Sheet2!M384</f>
        <v/>
      </c>
      <c r="N384" s="107">
        <f t="shared" si="44"/>
        <v>0</v>
      </c>
      <c r="O384" s="109">
        <f t="shared" si="45"/>
        <v>0</v>
      </c>
      <c r="P384" s="105" t="str">
        <f>Sheet2!P384</f>
        <v/>
      </c>
      <c r="Q384" s="105" t="str">
        <f>Sheet2!Q384</f>
        <v/>
      </c>
      <c r="R384" s="105" t="str">
        <f>Sheet2!R384</f>
        <v/>
      </c>
      <c r="S384" s="105" t="str">
        <f>Sheet2!S384</f>
        <v/>
      </c>
      <c r="T384" s="105" t="str">
        <f>Sheet2!T384</f>
        <v/>
      </c>
      <c r="U384" s="105" t="str">
        <f>Sheet2!U384</f>
        <v/>
      </c>
      <c r="V384" s="110">
        <f t="shared" si="46"/>
        <v>0</v>
      </c>
      <c r="W384" s="110">
        <f t="shared" si="47"/>
        <v>0</v>
      </c>
      <c r="Y384">
        <v>1</v>
      </c>
    </row>
    <row r="385" spans="1:26" x14ac:dyDescent="0.2">
      <c r="A385" s="101" t="str">
        <f>Sheet2!A385</f>
        <v/>
      </c>
      <c r="B385" s="102"/>
      <c r="C385" s="103" t="str">
        <f>[1]MSD!C385</f>
        <v>09/10 Bud</v>
      </c>
      <c r="D385" s="111" t="e">
        <f>IF(D384&lt;=A$13,INDEX(MgmtRptAccts,HLOOKUP("MRAvcount",MRAmix,VLOOKUP([1]MRpts!$C$4*1000+A$11+(D384)/1000,MgmtRptAccts,2))+2,98),"")</f>
        <v>#NAME?</v>
      </c>
      <c r="E385" s="105" t="str">
        <f>Sheet2!E385</f>
        <v/>
      </c>
      <c r="F385" s="105" t="str">
        <f>Sheet2!F385</f>
        <v/>
      </c>
      <c r="G385" s="105" t="str">
        <f>Sheet2!G385</f>
        <v/>
      </c>
      <c r="H385" s="105" t="str">
        <f>Sheet2!H385</f>
        <v/>
      </c>
      <c r="I385" s="128">
        <f t="shared" si="43"/>
        <v>0</v>
      </c>
      <c r="J385" s="108" t="str">
        <f>Sheet2!J385</f>
        <v/>
      </c>
      <c r="K385" s="105" t="str">
        <f>Sheet2!K385</f>
        <v/>
      </c>
      <c r="L385" s="105" t="str">
        <f>Sheet2!L385</f>
        <v/>
      </c>
      <c r="M385" s="106" t="str">
        <f>Sheet2!M385</f>
        <v/>
      </c>
      <c r="N385" s="107">
        <f t="shared" si="44"/>
        <v>0</v>
      </c>
      <c r="O385" s="109">
        <f t="shared" si="45"/>
        <v>0</v>
      </c>
      <c r="P385" s="105" t="str">
        <f>Sheet2!P385</f>
        <v/>
      </c>
      <c r="Q385" s="105" t="str">
        <f>Sheet2!Q385</f>
        <v/>
      </c>
      <c r="R385" s="105" t="str">
        <f>Sheet2!R385</f>
        <v/>
      </c>
      <c r="S385" s="105" t="str">
        <f>Sheet2!S385</f>
        <v/>
      </c>
      <c r="T385" s="105" t="str">
        <f>Sheet2!T385</f>
        <v/>
      </c>
      <c r="U385" s="105" t="str">
        <f>Sheet2!U385</f>
        <v/>
      </c>
      <c r="V385" s="110">
        <f t="shared" si="46"/>
        <v>0</v>
      </c>
      <c r="W385" s="110">
        <f t="shared" si="47"/>
        <v>0</v>
      </c>
    </row>
    <row r="386" spans="1:26" x14ac:dyDescent="0.2">
      <c r="A386" s="133" t="str">
        <f>Sheet2!A386</f>
        <v/>
      </c>
      <c r="B386" s="95"/>
      <c r="C386" s="96" t="s">
        <v>48</v>
      </c>
      <c r="D386" s="97"/>
      <c r="E386" s="98"/>
      <c r="F386" s="98"/>
      <c r="G386" s="98"/>
      <c r="H386" s="98"/>
      <c r="I386" s="60">
        <f t="shared" si="43"/>
        <v>0</v>
      </c>
      <c r="J386" s="100"/>
      <c r="K386" s="98"/>
      <c r="L386" s="98"/>
      <c r="M386" s="99"/>
      <c r="N386" s="61">
        <f t="shared" si="44"/>
        <v>0</v>
      </c>
      <c r="O386" s="62">
        <f t="shared" si="45"/>
        <v>0</v>
      </c>
      <c r="P386" s="98"/>
      <c r="Q386" s="98"/>
      <c r="R386" s="98"/>
      <c r="S386" s="98"/>
      <c r="T386" s="98"/>
      <c r="U386" s="98"/>
      <c r="V386" s="63">
        <f t="shared" si="46"/>
        <v>0</v>
      </c>
      <c r="W386" s="63">
        <f t="shared" si="47"/>
        <v>0</v>
      </c>
      <c r="Z386">
        <v>1</v>
      </c>
    </row>
    <row r="387" spans="1:26" x14ac:dyDescent="0.2">
      <c r="A387" s="101" t="str">
        <f>Sheet2!A387</f>
        <v/>
      </c>
      <c r="B387" s="102"/>
      <c r="C387" s="103" t="str">
        <f>[1]MSD!C387</f>
        <v>09/10 Bud</v>
      </c>
      <c r="D387" s="104">
        <v>1</v>
      </c>
      <c r="E387" s="105" t="str">
        <f>Sheet2!E387</f>
        <v/>
      </c>
      <c r="F387" s="105" t="str">
        <f>Sheet2!F387</f>
        <v/>
      </c>
      <c r="G387" s="105" t="str">
        <f>Sheet2!G387</f>
        <v/>
      </c>
      <c r="H387" s="105" t="str">
        <f>Sheet2!H387</f>
        <v/>
      </c>
      <c r="I387" s="128">
        <f t="shared" si="43"/>
        <v>0</v>
      </c>
      <c r="J387" s="108" t="str">
        <f>Sheet2!J387</f>
        <v/>
      </c>
      <c r="K387" s="105" t="str">
        <f>Sheet2!K387</f>
        <v/>
      </c>
      <c r="L387" s="105" t="str">
        <f>Sheet2!L387</f>
        <v/>
      </c>
      <c r="M387" s="106" t="str">
        <f>Sheet2!M387</f>
        <v/>
      </c>
      <c r="N387" s="107">
        <f t="shared" si="44"/>
        <v>0</v>
      </c>
      <c r="O387" s="109">
        <f t="shared" si="45"/>
        <v>0</v>
      </c>
      <c r="P387" s="105" t="str">
        <f>Sheet2!P387</f>
        <v/>
      </c>
      <c r="Q387" s="105" t="str">
        <f>Sheet2!Q387</f>
        <v/>
      </c>
      <c r="R387" s="105" t="str">
        <f>Sheet2!R387</f>
        <v/>
      </c>
      <c r="S387" s="105" t="str">
        <f>Sheet2!S387</f>
        <v/>
      </c>
      <c r="T387" s="105" t="str">
        <f>Sheet2!T387</f>
        <v/>
      </c>
      <c r="U387" s="105" t="str">
        <f>Sheet2!U387</f>
        <v/>
      </c>
      <c r="V387" s="110">
        <f t="shared" si="46"/>
        <v>0</v>
      </c>
      <c r="W387" s="110">
        <f t="shared" si="47"/>
        <v>0</v>
      </c>
      <c r="Y387">
        <v>1</v>
      </c>
    </row>
    <row r="388" spans="1:26" x14ac:dyDescent="0.2">
      <c r="A388" s="101" t="str">
        <f>Sheet2!A388</f>
        <v/>
      </c>
      <c r="B388" s="102"/>
      <c r="C388" s="103" t="str">
        <f>[1]MSD!C388</f>
        <v>09/10 Act</v>
      </c>
      <c r="D388" s="111" t="e">
        <f>IF(D387&lt;=A$13,INDEX(MgmtRptAccts,HLOOKUP("MRAvcount",MRAmix,VLOOKUP([1]MRpts!$C$4*1000+A$11+(D387)/1000,MgmtRptAccts,2))+2,98),"")</f>
        <v>#NAME?</v>
      </c>
      <c r="E388" s="105" t="str">
        <f>Sheet2!E388</f>
        <v/>
      </c>
      <c r="F388" s="105" t="str">
        <f>Sheet2!F388</f>
        <v/>
      </c>
      <c r="G388" s="105" t="str">
        <f>Sheet2!G388</f>
        <v/>
      </c>
      <c r="H388" s="105" t="str">
        <f>Sheet2!H388</f>
        <v/>
      </c>
      <c r="I388" s="128">
        <f t="shared" si="43"/>
        <v>0</v>
      </c>
      <c r="J388" s="108" t="str">
        <f>Sheet2!J388</f>
        <v/>
      </c>
      <c r="K388" s="105" t="str">
        <f>Sheet2!K388</f>
        <v/>
      </c>
      <c r="L388" s="105" t="str">
        <f>Sheet2!L388</f>
        <v/>
      </c>
      <c r="M388" s="106" t="str">
        <f>Sheet2!M388</f>
        <v/>
      </c>
      <c r="N388" s="107">
        <f t="shared" si="44"/>
        <v>0</v>
      </c>
      <c r="O388" s="109">
        <f t="shared" si="45"/>
        <v>0</v>
      </c>
      <c r="P388" s="105" t="str">
        <f>Sheet2!P388</f>
        <v/>
      </c>
      <c r="Q388" s="105" t="str">
        <f>Sheet2!Q388</f>
        <v/>
      </c>
      <c r="R388" s="105" t="str">
        <f>Sheet2!R388</f>
        <v/>
      </c>
      <c r="S388" s="105" t="str">
        <f>Sheet2!S388</f>
        <v/>
      </c>
      <c r="T388" s="105" t="str">
        <f>Sheet2!T388</f>
        <v/>
      </c>
      <c r="U388" s="105" t="str">
        <f>Sheet2!U388</f>
        <v/>
      </c>
      <c r="V388" s="110">
        <f t="shared" si="46"/>
        <v>0</v>
      </c>
      <c r="W388" s="110">
        <f t="shared" si="47"/>
        <v>0</v>
      </c>
    </row>
    <row r="389" spans="1:26" x14ac:dyDescent="0.2">
      <c r="A389" s="133" t="str">
        <f>Sheet2!A389</f>
        <v/>
      </c>
      <c r="B389" s="95"/>
      <c r="C389" s="96" t="s">
        <v>48</v>
      </c>
      <c r="D389" s="97"/>
      <c r="E389" s="98"/>
      <c r="F389" s="98"/>
      <c r="G389" s="98"/>
      <c r="H389" s="98"/>
      <c r="I389" s="60">
        <f t="shared" si="43"/>
        <v>0</v>
      </c>
      <c r="J389" s="100"/>
      <c r="K389" s="98"/>
      <c r="L389" s="98"/>
      <c r="M389" s="99"/>
      <c r="N389" s="61">
        <f t="shared" si="44"/>
        <v>0</v>
      </c>
      <c r="O389" s="62">
        <f t="shared" si="45"/>
        <v>0</v>
      </c>
      <c r="P389" s="98"/>
      <c r="Q389" s="98"/>
      <c r="R389" s="98"/>
      <c r="S389" s="98"/>
      <c r="T389" s="98"/>
      <c r="U389" s="98"/>
      <c r="V389" s="63">
        <f t="shared" si="46"/>
        <v>0</v>
      </c>
      <c r="W389" s="63">
        <f t="shared" si="47"/>
        <v>0</v>
      </c>
      <c r="Z389">
        <v>1</v>
      </c>
    </row>
    <row r="390" spans="1:26" x14ac:dyDescent="0.2">
      <c r="A390" s="101" t="str">
        <f>Sheet2!A390</f>
        <v/>
      </c>
      <c r="B390" s="102"/>
      <c r="C390" s="103" t="str">
        <f>[1]MSD!C390</f>
        <v>09/10 Act</v>
      </c>
      <c r="D390" s="104">
        <v>1</v>
      </c>
      <c r="E390" s="105" t="str">
        <f>Sheet2!E390</f>
        <v/>
      </c>
      <c r="F390" s="105" t="str">
        <f>Sheet2!F390</f>
        <v/>
      </c>
      <c r="G390" s="105" t="str">
        <f>Sheet2!G390</f>
        <v/>
      </c>
      <c r="H390" s="105" t="str">
        <f>Sheet2!H390</f>
        <v/>
      </c>
      <c r="I390" s="128">
        <f t="shared" si="43"/>
        <v>0</v>
      </c>
      <c r="J390" s="108" t="str">
        <f>Sheet2!J390</f>
        <v/>
      </c>
      <c r="K390" s="105" t="str">
        <f>Sheet2!K390</f>
        <v/>
      </c>
      <c r="L390" s="105" t="str">
        <f>Sheet2!L390</f>
        <v/>
      </c>
      <c r="M390" s="106" t="str">
        <f>Sheet2!M390</f>
        <v/>
      </c>
      <c r="N390" s="107">
        <f t="shared" si="44"/>
        <v>0</v>
      </c>
      <c r="O390" s="109">
        <f t="shared" si="45"/>
        <v>0</v>
      </c>
      <c r="P390" s="105" t="str">
        <f>Sheet2!P390</f>
        <v/>
      </c>
      <c r="Q390" s="105" t="str">
        <f>Sheet2!Q390</f>
        <v/>
      </c>
      <c r="R390" s="105" t="str">
        <f>Sheet2!R390</f>
        <v/>
      </c>
      <c r="S390" s="105" t="str">
        <f>Sheet2!S390</f>
        <v/>
      </c>
      <c r="T390" s="105" t="str">
        <f>Sheet2!T390</f>
        <v/>
      </c>
      <c r="U390" s="105" t="str">
        <f>Sheet2!U390</f>
        <v/>
      </c>
      <c r="V390" s="110">
        <f t="shared" si="46"/>
        <v>0</v>
      </c>
      <c r="W390" s="110">
        <f t="shared" si="47"/>
        <v>0</v>
      </c>
      <c r="Y390">
        <v>1</v>
      </c>
    </row>
    <row r="391" spans="1:26" x14ac:dyDescent="0.2">
      <c r="A391" s="101" t="str">
        <f>Sheet2!A391</f>
        <v/>
      </c>
      <c r="B391" s="102"/>
      <c r="C391" s="103" t="str">
        <f>[1]MSD!C391</f>
        <v>09/10 Bud</v>
      </c>
      <c r="D391" s="111" t="e">
        <f>IF(D390&lt;=A$13,INDEX(MgmtRptAccts,HLOOKUP("MRAvcount",MRAmix,VLOOKUP([1]MRpts!$C$4*1000+A$11+(D390)/1000,MgmtRptAccts,2))+2,98),"")</f>
        <v>#NAME?</v>
      </c>
      <c r="E391" s="105" t="str">
        <f>Sheet2!E391</f>
        <v/>
      </c>
      <c r="F391" s="105" t="str">
        <f>Sheet2!F391</f>
        <v/>
      </c>
      <c r="G391" s="105" t="str">
        <f>Sheet2!G391</f>
        <v/>
      </c>
      <c r="H391" s="105" t="str">
        <f>Sheet2!H391</f>
        <v/>
      </c>
      <c r="I391" s="128">
        <f t="shared" si="43"/>
        <v>0</v>
      </c>
      <c r="J391" s="108" t="str">
        <f>Sheet2!J391</f>
        <v/>
      </c>
      <c r="K391" s="105" t="str">
        <f>Sheet2!K391</f>
        <v/>
      </c>
      <c r="L391" s="105" t="str">
        <f>Sheet2!L391</f>
        <v/>
      </c>
      <c r="M391" s="106" t="str">
        <f>Sheet2!M391</f>
        <v/>
      </c>
      <c r="N391" s="107">
        <f t="shared" si="44"/>
        <v>0</v>
      </c>
      <c r="O391" s="109">
        <f t="shared" si="45"/>
        <v>0</v>
      </c>
      <c r="P391" s="105" t="str">
        <f>Sheet2!P391</f>
        <v/>
      </c>
      <c r="Q391" s="105" t="str">
        <f>Sheet2!Q391</f>
        <v/>
      </c>
      <c r="R391" s="105" t="str">
        <f>Sheet2!R391</f>
        <v/>
      </c>
      <c r="S391" s="105" t="str">
        <f>Sheet2!S391</f>
        <v/>
      </c>
      <c r="T391" s="105" t="str">
        <f>Sheet2!T391</f>
        <v/>
      </c>
      <c r="U391" s="105" t="str">
        <f>Sheet2!U391</f>
        <v/>
      </c>
      <c r="V391" s="110">
        <f t="shared" si="46"/>
        <v>0</v>
      </c>
      <c r="W391" s="110">
        <f t="shared" si="47"/>
        <v>0</v>
      </c>
    </row>
    <row r="392" spans="1:26" x14ac:dyDescent="0.2">
      <c r="A392" s="133" t="str">
        <f>Sheet2!A392</f>
        <v/>
      </c>
      <c r="B392" s="95"/>
      <c r="C392" s="96" t="s">
        <v>48</v>
      </c>
      <c r="D392" s="97"/>
      <c r="E392" s="98"/>
      <c r="F392" s="98"/>
      <c r="G392" s="98"/>
      <c r="H392" s="98"/>
      <c r="I392" s="60">
        <f t="shared" si="43"/>
        <v>0</v>
      </c>
      <c r="J392" s="100"/>
      <c r="K392" s="98"/>
      <c r="L392" s="98"/>
      <c r="M392" s="99"/>
      <c r="N392" s="61">
        <f t="shared" si="44"/>
        <v>0</v>
      </c>
      <c r="O392" s="62">
        <f t="shared" si="45"/>
        <v>0</v>
      </c>
      <c r="P392" s="98"/>
      <c r="Q392" s="98"/>
      <c r="R392" s="98"/>
      <c r="S392" s="98"/>
      <c r="T392" s="98"/>
      <c r="U392" s="98"/>
      <c r="V392" s="63">
        <f t="shared" si="46"/>
        <v>0</v>
      </c>
      <c r="W392" s="63">
        <f t="shared" si="47"/>
        <v>0</v>
      </c>
      <c r="Z392">
        <v>1</v>
      </c>
    </row>
    <row r="393" spans="1:26" x14ac:dyDescent="0.2">
      <c r="A393" s="101" t="str">
        <f>Sheet2!A393</f>
        <v/>
      </c>
      <c r="B393" s="102"/>
      <c r="C393" s="103" t="str">
        <f>[1]MSD!C393</f>
        <v>09/10 Bud</v>
      </c>
      <c r="D393" s="104">
        <v>1</v>
      </c>
      <c r="E393" s="105" t="str">
        <f>Sheet2!E393</f>
        <v/>
      </c>
      <c r="F393" s="105" t="str">
        <f>Sheet2!F393</f>
        <v/>
      </c>
      <c r="G393" s="105" t="str">
        <f>Sheet2!G393</f>
        <v/>
      </c>
      <c r="H393" s="105" t="str">
        <f>Sheet2!H393</f>
        <v/>
      </c>
      <c r="I393" s="128">
        <f t="shared" si="43"/>
        <v>0</v>
      </c>
      <c r="J393" s="108" t="str">
        <f>Sheet2!J393</f>
        <v/>
      </c>
      <c r="K393" s="105" t="str">
        <f>Sheet2!K393</f>
        <v/>
      </c>
      <c r="L393" s="105" t="str">
        <f>Sheet2!L393</f>
        <v/>
      </c>
      <c r="M393" s="106" t="str">
        <f>Sheet2!M393</f>
        <v/>
      </c>
      <c r="N393" s="107">
        <f t="shared" si="44"/>
        <v>0</v>
      </c>
      <c r="O393" s="109">
        <f t="shared" si="45"/>
        <v>0</v>
      </c>
      <c r="P393" s="105" t="str">
        <f>Sheet2!P393</f>
        <v/>
      </c>
      <c r="Q393" s="105" t="str">
        <f>Sheet2!Q393</f>
        <v/>
      </c>
      <c r="R393" s="105" t="str">
        <f>Sheet2!R393</f>
        <v/>
      </c>
      <c r="S393" s="105" t="str">
        <f>Sheet2!S393</f>
        <v/>
      </c>
      <c r="T393" s="105" t="str">
        <f>Sheet2!T393</f>
        <v/>
      </c>
      <c r="U393" s="105" t="str">
        <f>Sheet2!U393</f>
        <v/>
      </c>
      <c r="V393" s="110">
        <f t="shared" si="46"/>
        <v>0</v>
      </c>
      <c r="W393" s="110">
        <f t="shared" si="47"/>
        <v>0</v>
      </c>
      <c r="Y393">
        <v>1</v>
      </c>
    </row>
    <row r="394" spans="1:26" x14ac:dyDescent="0.2">
      <c r="A394" s="101" t="str">
        <f>Sheet2!A394</f>
        <v/>
      </c>
      <c r="B394" s="102"/>
      <c r="C394" s="103" t="str">
        <f>[1]MSD!C394</f>
        <v>09/10 Act</v>
      </c>
      <c r="D394" s="111" t="e">
        <f>IF(D393&lt;=A$13,INDEX(MgmtRptAccts,HLOOKUP("MRAvcount",MRAmix,VLOOKUP([1]MRpts!$C$4*1000+A$11+(D393)/1000,MgmtRptAccts,2))+2,98),"")</f>
        <v>#NAME?</v>
      </c>
      <c r="E394" s="105" t="str">
        <f>Sheet2!E394</f>
        <v/>
      </c>
      <c r="F394" s="105" t="str">
        <f>Sheet2!F394</f>
        <v/>
      </c>
      <c r="G394" s="105" t="str">
        <f>Sheet2!G394</f>
        <v/>
      </c>
      <c r="H394" s="105" t="str">
        <f>Sheet2!H394</f>
        <v/>
      </c>
      <c r="I394" s="128">
        <f t="shared" si="43"/>
        <v>0</v>
      </c>
      <c r="J394" s="108" t="str">
        <f>Sheet2!J394</f>
        <v/>
      </c>
      <c r="K394" s="105" t="str">
        <f>Sheet2!K394</f>
        <v/>
      </c>
      <c r="L394" s="105" t="str">
        <f>Sheet2!L394</f>
        <v/>
      </c>
      <c r="M394" s="106" t="str">
        <f>Sheet2!M394</f>
        <v/>
      </c>
      <c r="N394" s="107">
        <f t="shared" si="44"/>
        <v>0</v>
      </c>
      <c r="O394" s="109">
        <f t="shared" si="45"/>
        <v>0</v>
      </c>
      <c r="P394" s="105" t="str">
        <f>Sheet2!P394</f>
        <v/>
      </c>
      <c r="Q394" s="105" t="str">
        <f>Sheet2!Q394</f>
        <v/>
      </c>
      <c r="R394" s="105" t="str">
        <f>Sheet2!R394</f>
        <v/>
      </c>
      <c r="S394" s="105" t="str">
        <f>Sheet2!S394</f>
        <v/>
      </c>
      <c r="T394" s="105" t="str">
        <f>Sheet2!T394</f>
        <v/>
      </c>
      <c r="U394" s="105" t="str">
        <f>Sheet2!U394</f>
        <v/>
      </c>
      <c r="V394" s="110">
        <f t="shared" si="46"/>
        <v>0</v>
      </c>
      <c r="W394" s="110">
        <f t="shared" si="47"/>
        <v>0</v>
      </c>
    </row>
    <row r="395" spans="1:26" x14ac:dyDescent="0.2">
      <c r="A395" s="133" t="str">
        <f>Sheet2!A395</f>
        <v/>
      </c>
      <c r="B395" s="95"/>
      <c r="C395" s="96" t="s">
        <v>48</v>
      </c>
      <c r="D395" s="97"/>
      <c r="E395" s="98"/>
      <c r="F395" s="98"/>
      <c r="G395" s="98"/>
      <c r="H395" s="98"/>
      <c r="I395" s="60">
        <f t="shared" si="43"/>
        <v>0</v>
      </c>
      <c r="J395" s="100"/>
      <c r="K395" s="98"/>
      <c r="L395" s="98"/>
      <c r="M395" s="99"/>
      <c r="N395" s="61">
        <f t="shared" si="44"/>
        <v>0</v>
      </c>
      <c r="O395" s="62">
        <f t="shared" si="45"/>
        <v>0</v>
      </c>
      <c r="P395" s="98"/>
      <c r="Q395" s="98"/>
      <c r="R395" s="98"/>
      <c r="S395" s="98"/>
      <c r="T395" s="98"/>
      <c r="U395" s="98"/>
      <c r="V395" s="63">
        <f t="shared" si="46"/>
        <v>0</v>
      </c>
      <c r="W395" s="63">
        <f t="shared" si="47"/>
        <v>0</v>
      </c>
      <c r="Z395">
        <v>1</v>
      </c>
    </row>
    <row r="396" spans="1:26" x14ac:dyDescent="0.2">
      <c r="A396" s="101" t="str">
        <f>Sheet2!A396</f>
        <v/>
      </c>
      <c r="B396" s="102"/>
      <c r="C396" s="103" t="str">
        <f>[1]MSD!C396</f>
        <v>09/10 Act</v>
      </c>
      <c r="D396" s="104">
        <v>1</v>
      </c>
      <c r="E396" s="105" t="str">
        <f>Sheet2!E396</f>
        <v/>
      </c>
      <c r="F396" s="105" t="str">
        <f>Sheet2!F396</f>
        <v/>
      </c>
      <c r="G396" s="105" t="str">
        <f>Sheet2!G396</f>
        <v/>
      </c>
      <c r="H396" s="105" t="str">
        <f>Sheet2!H396</f>
        <v/>
      </c>
      <c r="I396" s="128">
        <f t="shared" si="43"/>
        <v>0</v>
      </c>
      <c r="J396" s="108" t="str">
        <f>Sheet2!J396</f>
        <v/>
      </c>
      <c r="K396" s="105" t="str">
        <f>Sheet2!K396</f>
        <v/>
      </c>
      <c r="L396" s="105" t="str">
        <f>Sheet2!L396</f>
        <v/>
      </c>
      <c r="M396" s="106" t="str">
        <f>Sheet2!M396</f>
        <v/>
      </c>
      <c r="N396" s="107">
        <f t="shared" si="44"/>
        <v>0</v>
      </c>
      <c r="O396" s="109">
        <f t="shared" si="45"/>
        <v>0</v>
      </c>
      <c r="P396" s="105" t="str">
        <f>Sheet2!P396</f>
        <v/>
      </c>
      <c r="Q396" s="105" t="str">
        <f>Sheet2!Q396</f>
        <v/>
      </c>
      <c r="R396" s="105" t="str">
        <f>Sheet2!R396</f>
        <v/>
      </c>
      <c r="S396" s="105" t="str">
        <f>Sheet2!S396</f>
        <v/>
      </c>
      <c r="T396" s="105" t="str">
        <f>Sheet2!T396</f>
        <v/>
      </c>
      <c r="U396" s="105" t="str">
        <f>Sheet2!U396</f>
        <v/>
      </c>
      <c r="V396" s="110">
        <f t="shared" si="46"/>
        <v>0</v>
      </c>
      <c r="W396" s="110">
        <f t="shared" si="47"/>
        <v>0</v>
      </c>
      <c r="Y396">
        <v>1</v>
      </c>
    </row>
    <row r="397" spans="1:26" x14ac:dyDescent="0.2">
      <c r="A397" s="101" t="str">
        <f>Sheet2!A397</f>
        <v/>
      </c>
      <c r="B397" s="102"/>
      <c r="C397" s="103" t="str">
        <f>[1]MSD!C397</f>
        <v>09/10 Bud</v>
      </c>
      <c r="D397" s="111" t="e">
        <f>IF(D396&lt;=A$13,INDEX(MgmtRptAccts,HLOOKUP("MRAvcount",MRAmix,VLOOKUP([1]MRpts!$C$4*1000+A$11+(D396)/1000,MgmtRptAccts,2))+2,98),"")</f>
        <v>#NAME?</v>
      </c>
      <c r="E397" s="105" t="str">
        <f>Sheet2!E397</f>
        <v/>
      </c>
      <c r="F397" s="105" t="str">
        <f>Sheet2!F397</f>
        <v/>
      </c>
      <c r="G397" s="105" t="str">
        <f>Sheet2!G397</f>
        <v/>
      </c>
      <c r="H397" s="105" t="str">
        <f>Sheet2!H397</f>
        <v/>
      </c>
      <c r="I397" s="128">
        <f t="shared" si="43"/>
        <v>0</v>
      </c>
      <c r="J397" s="108" t="str">
        <f>Sheet2!J397</f>
        <v/>
      </c>
      <c r="K397" s="105" t="str">
        <f>Sheet2!K397</f>
        <v/>
      </c>
      <c r="L397" s="105" t="str">
        <f>Sheet2!L397</f>
        <v/>
      </c>
      <c r="M397" s="106" t="str">
        <f>Sheet2!M397</f>
        <v/>
      </c>
      <c r="N397" s="107">
        <f t="shared" si="44"/>
        <v>0</v>
      </c>
      <c r="O397" s="109">
        <f t="shared" si="45"/>
        <v>0</v>
      </c>
      <c r="P397" s="105" t="str">
        <f>Sheet2!P397</f>
        <v/>
      </c>
      <c r="Q397" s="105" t="str">
        <f>Sheet2!Q397</f>
        <v/>
      </c>
      <c r="R397" s="105" t="str">
        <f>Sheet2!R397</f>
        <v/>
      </c>
      <c r="S397" s="105" t="str">
        <f>Sheet2!S397</f>
        <v/>
      </c>
      <c r="T397" s="105" t="str">
        <f>Sheet2!T397</f>
        <v/>
      </c>
      <c r="U397" s="105" t="str">
        <f>Sheet2!U397</f>
        <v/>
      </c>
      <c r="V397" s="110">
        <f t="shared" si="46"/>
        <v>0</v>
      </c>
      <c r="W397" s="110">
        <f t="shared" si="47"/>
        <v>0</v>
      </c>
    </row>
    <row r="398" spans="1:26" x14ac:dyDescent="0.2">
      <c r="A398" s="133" t="str">
        <f>Sheet2!A398</f>
        <v/>
      </c>
      <c r="B398" s="95"/>
      <c r="C398" s="96" t="s">
        <v>48</v>
      </c>
      <c r="D398" s="97"/>
      <c r="E398" s="98"/>
      <c r="F398" s="98"/>
      <c r="G398" s="98"/>
      <c r="H398" s="98"/>
      <c r="I398" s="60">
        <f t="shared" si="43"/>
        <v>0</v>
      </c>
      <c r="J398" s="100"/>
      <c r="K398" s="98"/>
      <c r="L398" s="98"/>
      <c r="M398" s="99"/>
      <c r="N398" s="61">
        <f t="shared" si="44"/>
        <v>0</v>
      </c>
      <c r="O398" s="62">
        <f t="shared" si="45"/>
        <v>0</v>
      </c>
      <c r="P398" s="98"/>
      <c r="Q398" s="98"/>
      <c r="R398" s="98"/>
      <c r="S398" s="98"/>
      <c r="T398" s="98"/>
      <c r="U398" s="98"/>
      <c r="V398" s="63">
        <f t="shared" si="46"/>
        <v>0</v>
      </c>
      <c r="W398" s="63">
        <f t="shared" si="47"/>
        <v>0</v>
      </c>
      <c r="Z398">
        <v>1</v>
      </c>
    </row>
    <row r="399" spans="1:26" x14ac:dyDescent="0.2">
      <c r="A399" s="101" t="str">
        <f>Sheet2!A399</f>
        <v/>
      </c>
      <c r="B399" s="102"/>
      <c r="C399" s="103" t="str">
        <f>[1]MSD!C399</f>
        <v>09/10 Bud</v>
      </c>
      <c r="D399" s="104">
        <v>1</v>
      </c>
      <c r="E399" s="105" t="str">
        <f>Sheet2!E399</f>
        <v/>
      </c>
      <c r="F399" s="105" t="str">
        <f>Sheet2!F399</f>
        <v/>
      </c>
      <c r="G399" s="105" t="str">
        <f>Sheet2!G399</f>
        <v/>
      </c>
      <c r="H399" s="105" t="str">
        <f>Sheet2!H399</f>
        <v/>
      </c>
      <c r="I399" s="128">
        <f t="shared" si="43"/>
        <v>0</v>
      </c>
      <c r="J399" s="108" t="str">
        <f>Sheet2!J399</f>
        <v/>
      </c>
      <c r="K399" s="105" t="str">
        <f>Sheet2!K399</f>
        <v/>
      </c>
      <c r="L399" s="105" t="str">
        <f>Sheet2!L399</f>
        <v/>
      </c>
      <c r="M399" s="106" t="str">
        <f>Sheet2!M399</f>
        <v/>
      </c>
      <c r="N399" s="107">
        <f t="shared" si="44"/>
        <v>0</v>
      </c>
      <c r="O399" s="109">
        <f t="shared" si="45"/>
        <v>0</v>
      </c>
      <c r="P399" s="105" t="str">
        <f>Sheet2!P399</f>
        <v/>
      </c>
      <c r="Q399" s="105" t="str">
        <f>Sheet2!Q399</f>
        <v/>
      </c>
      <c r="R399" s="105" t="str">
        <f>Sheet2!R399</f>
        <v/>
      </c>
      <c r="S399" s="105" t="str">
        <f>Sheet2!S399</f>
        <v/>
      </c>
      <c r="T399" s="105" t="str">
        <f>Sheet2!T399</f>
        <v/>
      </c>
      <c r="U399" s="105" t="str">
        <f>Sheet2!U399</f>
        <v/>
      </c>
      <c r="V399" s="110">
        <f t="shared" si="46"/>
        <v>0</v>
      </c>
      <c r="W399" s="110">
        <f t="shared" si="47"/>
        <v>0</v>
      </c>
      <c r="Y399">
        <v>1</v>
      </c>
    </row>
    <row r="400" spans="1:26" x14ac:dyDescent="0.2">
      <c r="A400" s="101" t="str">
        <f>Sheet2!A400</f>
        <v/>
      </c>
      <c r="B400" s="102"/>
      <c r="C400" s="103" t="str">
        <f>[1]MSD!C400</f>
        <v>09/10 Act</v>
      </c>
      <c r="D400" s="111" t="e">
        <f>IF(D399&lt;=A$13,INDEX(MgmtRptAccts,HLOOKUP("MRAvcount",MRAmix,VLOOKUP([1]MRpts!$C$4*1000+A$11+(D399)/1000,MgmtRptAccts,2))+2,98),"")</f>
        <v>#NAME?</v>
      </c>
      <c r="E400" s="105" t="str">
        <f>Sheet2!E400</f>
        <v/>
      </c>
      <c r="F400" s="105" t="str">
        <f>Sheet2!F400</f>
        <v/>
      </c>
      <c r="G400" s="105" t="str">
        <f>Sheet2!G400</f>
        <v/>
      </c>
      <c r="H400" s="105" t="str">
        <f>Sheet2!H400</f>
        <v/>
      </c>
      <c r="I400" s="128">
        <f t="shared" si="43"/>
        <v>0</v>
      </c>
      <c r="J400" s="108" t="str">
        <f>Sheet2!J400</f>
        <v/>
      </c>
      <c r="K400" s="105" t="str">
        <f>Sheet2!K400</f>
        <v/>
      </c>
      <c r="L400" s="105" t="str">
        <f>Sheet2!L400</f>
        <v/>
      </c>
      <c r="M400" s="106" t="str">
        <f>Sheet2!M400</f>
        <v/>
      </c>
      <c r="N400" s="107">
        <f t="shared" si="44"/>
        <v>0</v>
      </c>
      <c r="O400" s="109">
        <f t="shared" si="45"/>
        <v>0</v>
      </c>
      <c r="P400" s="105" t="str">
        <f>Sheet2!P400</f>
        <v/>
      </c>
      <c r="Q400" s="105" t="str">
        <f>Sheet2!Q400</f>
        <v/>
      </c>
      <c r="R400" s="105" t="str">
        <f>Sheet2!R400</f>
        <v/>
      </c>
      <c r="S400" s="105" t="str">
        <f>Sheet2!S400</f>
        <v/>
      </c>
      <c r="T400" s="105" t="str">
        <f>Sheet2!T400</f>
        <v/>
      </c>
      <c r="U400" s="105" t="str">
        <f>Sheet2!U400</f>
        <v/>
      </c>
      <c r="V400" s="110">
        <f t="shared" si="46"/>
        <v>0</v>
      </c>
      <c r="W400" s="110">
        <f t="shared" si="47"/>
        <v>0</v>
      </c>
    </row>
    <row r="401" spans="1:26" x14ac:dyDescent="0.2">
      <c r="A401" s="133" t="str">
        <f>Sheet2!A401</f>
        <v/>
      </c>
      <c r="B401" s="95"/>
      <c r="C401" s="96" t="s">
        <v>48</v>
      </c>
      <c r="D401" s="97"/>
      <c r="E401" s="98"/>
      <c r="F401" s="98"/>
      <c r="G401" s="98"/>
      <c r="H401" s="98"/>
      <c r="I401" s="60">
        <f t="shared" si="43"/>
        <v>0</v>
      </c>
      <c r="J401" s="100"/>
      <c r="K401" s="98"/>
      <c r="L401" s="98"/>
      <c r="M401" s="99"/>
      <c r="N401" s="61">
        <f t="shared" si="44"/>
        <v>0</v>
      </c>
      <c r="O401" s="62">
        <f t="shared" si="45"/>
        <v>0</v>
      </c>
      <c r="P401" s="98"/>
      <c r="Q401" s="98"/>
      <c r="R401" s="98"/>
      <c r="S401" s="98"/>
      <c r="T401" s="98"/>
      <c r="U401" s="98"/>
      <c r="V401" s="63">
        <f t="shared" si="46"/>
        <v>0</v>
      </c>
      <c r="W401" s="63">
        <f t="shared" si="47"/>
        <v>0</v>
      </c>
      <c r="Z401">
        <v>1</v>
      </c>
    </row>
    <row r="402" spans="1:26" x14ac:dyDescent="0.2">
      <c r="A402" s="101" t="str">
        <f>Sheet2!A402</f>
        <v/>
      </c>
      <c r="B402" s="102"/>
      <c r="C402" s="103" t="str">
        <f>[1]MSD!C402</f>
        <v>09/10 Act</v>
      </c>
      <c r="D402" s="104">
        <v>1</v>
      </c>
      <c r="E402" s="105" t="str">
        <f>Sheet2!E402</f>
        <v/>
      </c>
      <c r="F402" s="105" t="str">
        <f>Sheet2!F402</f>
        <v/>
      </c>
      <c r="G402" s="105" t="str">
        <f>Sheet2!G402</f>
        <v/>
      </c>
      <c r="H402" s="105" t="str">
        <f>Sheet2!H402</f>
        <v/>
      </c>
      <c r="I402" s="128">
        <f t="shared" si="43"/>
        <v>0</v>
      </c>
      <c r="J402" s="108" t="str">
        <f>Sheet2!J402</f>
        <v/>
      </c>
      <c r="K402" s="105" t="str">
        <f>Sheet2!K402</f>
        <v/>
      </c>
      <c r="L402" s="105" t="str">
        <f>Sheet2!L402</f>
        <v/>
      </c>
      <c r="M402" s="106" t="str">
        <f>Sheet2!M402</f>
        <v/>
      </c>
      <c r="N402" s="107">
        <f t="shared" si="44"/>
        <v>0</v>
      </c>
      <c r="O402" s="109">
        <f t="shared" si="45"/>
        <v>0</v>
      </c>
      <c r="P402" s="105" t="str">
        <f>Sheet2!P402</f>
        <v/>
      </c>
      <c r="Q402" s="105" t="str">
        <f>Sheet2!Q402</f>
        <v/>
      </c>
      <c r="R402" s="105" t="str">
        <f>Sheet2!R402</f>
        <v/>
      </c>
      <c r="S402" s="105" t="str">
        <f>Sheet2!S402</f>
        <v/>
      </c>
      <c r="T402" s="105" t="str">
        <f>Sheet2!T402</f>
        <v/>
      </c>
      <c r="U402" s="105" t="str">
        <f>Sheet2!U402</f>
        <v/>
      </c>
      <c r="V402" s="110">
        <f t="shared" si="46"/>
        <v>0</v>
      </c>
      <c r="W402" s="110">
        <f t="shared" si="47"/>
        <v>0</v>
      </c>
      <c r="Y402">
        <v>1</v>
      </c>
    </row>
    <row r="403" spans="1:26" x14ac:dyDescent="0.2">
      <c r="A403" s="101" t="str">
        <f>Sheet2!A403</f>
        <v/>
      </c>
      <c r="B403" s="102"/>
      <c r="C403" s="103" t="str">
        <f>[1]MSD!C403</f>
        <v>09/10 Bud</v>
      </c>
      <c r="D403" s="111" t="e">
        <f>IF(D402&lt;=A$13,INDEX(MgmtRptAccts,HLOOKUP("MRAvcount",MRAmix,VLOOKUP([1]MRpts!$C$4*1000+A$11+(D402)/1000,MgmtRptAccts,2))+2,98),"")</f>
        <v>#NAME?</v>
      </c>
      <c r="E403" s="105" t="str">
        <f>Sheet2!E403</f>
        <v/>
      </c>
      <c r="F403" s="105" t="str">
        <f>Sheet2!F403</f>
        <v/>
      </c>
      <c r="G403" s="105" t="str">
        <f>Sheet2!G403</f>
        <v/>
      </c>
      <c r="H403" s="105" t="str">
        <f>Sheet2!H403</f>
        <v/>
      </c>
      <c r="I403" s="128">
        <f t="shared" si="43"/>
        <v>0</v>
      </c>
      <c r="J403" s="108" t="str">
        <f>Sheet2!J403</f>
        <v/>
      </c>
      <c r="K403" s="105" t="str">
        <f>Sheet2!K403</f>
        <v/>
      </c>
      <c r="L403" s="105" t="str">
        <f>Sheet2!L403</f>
        <v/>
      </c>
      <c r="M403" s="106" t="str">
        <f>Sheet2!M403</f>
        <v/>
      </c>
      <c r="N403" s="107">
        <f t="shared" si="44"/>
        <v>0</v>
      </c>
      <c r="O403" s="109">
        <f t="shared" si="45"/>
        <v>0</v>
      </c>
      <c r="P403" s="105" t="str">
        <f>Sheet2!P403</f>
        <v/>
      </c>
      <c r="Q403" s="105" t="str">
        <f>Sheet2!Q403</f>
        <v/>
      </c>
      <c r="R403" s="105" t="str">
        <f>Sheet2!R403</f>
        <v/>
      </c>
      <c r="S403" s="105" t="str">
        <f>Sheet2!S403</f>
        <v/>
      </c>
      <c r="T403" s="105" t="str">
        <f>Sheet2!T403</f>
        <v/>
      </c>
      <c r="U403" s="105" t="str">
        <f>Sheet2!U403</f>
        <v/>
      </c>
      <c r="V403" s="110">
        <f t="shared" si="46"/>
        <v>0</v>
      </c>
      <c r="W403" s="110">
        <f t="shared" si="47"/>
        <v>0</v>
      </c>
    </row>
    <row r="404" spans="1:26" x14ac:dyDescent="0.2">
      <c r="A404" s="133" t="str">
        <f>Sheet2!A404</f>
        <v/>
      </c>
      <c r="B404" s="95"/>
      <c r="C404" s="96" t="s">
        <v>48</v>
      </c>
      <c r="D404" s="97"/>
      <c r="E404" s="98"/>
      <c r="F404" s="98"/>
      <c r="G404" s="98"/>
      <c r="H404" s="98"/>
      <c r="I404" s="60">
        <f t="shared" si="43"/>
        <v>0</v>
      </c>
      <c r="J404" s="100"/>
      <c r="K404" s="98"/>
      <c r="L404" s="98"/>
      <c r="M404" s="99"/>
      <c r="N404" s="61">
        <f t="shared" si="44"/>
        <v>0</v>
      </c>
      <c r="O404" s="62">
        <f t="shared" si="45"/>
        <v>0</v>
      </c>
      <c r="P404" s="98"/>
      <c r="Q404" s="98"/>
      <c r="R404" s="98"/>
      <c r="S404" s="98"/>
      <c r="T404" s="98"/>
      <c r="U404" s="98"/>
      <c r="V404" s="63">
        <f t="shared" si="46"/>
        <v>0</v>
      </c>
      <c r="W404" s="63">
        <f t="shared" si="47"/>
        <v>0</v>
      </c>
      <c r="Z404">
        <v>1</v>
      </c>
    </row>
    <row r="405" spans="1:26" x14ac:dyDescent="0.2">
      <c r="A405" s="101" t="str">
        <f>Sheet2!A405</f>
        <v/>
      </c>
      <c r="B405" s="102"/>
      <c r="C405" s="103" t="str">
        <f>[1]MSD!C405</f>
        <v>09/10 Bud</v>
      </c>
      <c r="D405" s="104">
        <v>1</v>
      </c>
      <c r="E405" s="105" t="str">
        <f>Sheet2!E405</f>
        <v/>
      </c>
      <c r="F405" s="105" t="str">
        <f>Sheet2!F405</f>
        <v/>
      </c>
      <c r="G405" s="105" t="str">
        <f>Sheet2!G405</f>
        <v/>
      </c>
      <c r="H405" s="105" t="str">
        <f>Sheet2!H405</f>
        <v/>
      </c>
      <c r="I405" s="128">
        <f t="shared" ref="I405:I468" si="48">SUM(E405:H405)</f>
        <v>0</v>
      </c>
      <c r="J405" s="108" t="str">
        <f>Sheet2!J405</f>
        <v/>
      </c>
      <c r="K405" s="105" t="str">
        <f>Sheet2!K405</f>
        <v/>
      </c>
      <c r="L405" s="105" t="str">
        <f>Sheet2!L405</f>
        <v/>
      </c>
      <c r="M405" s="106" t="str">
        <f>Sheet2!M405</f>
        <v/>
      </c>
      <c r="N405" s="107">
        <f t="shared" ref="N405:N468" si="49">SUM(J405:M405)</f>
        <v>0</v>
      </c>
      <c r="O405" s="109">
        <f t="shared" ref="O405:O468" si="50">N405+I405</f>
        <v>0</v>
      </c>
      <c r="P405" s="105" t="str">
        <f>Sheet2!P405</f>
        <v/>
      </c>
      <c r="Q405" s="105" t="str">
        <f>Sheet2!Q405</f>
        <v/>
      </c>
      <c r="R405" s="105" t="str">
        <f>Sheet2!R405</f>
        <v/>
      </c>
      <c r="S405" s="105" t="str">
        <f>Sheet2!S405</f>
        <v/>
      </c>
      <c r="T405" s="105" t="str">
        <f>Sheet2!T405</f>
        <v/>
      </c>
      <c r="U405" s="105" t="str">
        <f>Sheet2!U405</f>
        <v/>
      </c>
      <c r="V405" s="110">
        <f t="shared" ref="V405:V468" si="51">SUM(P405:U405)</f>
        <v>0</v>
      </c>
      <c r="W405" s="110">
        <f t="shared" ref="W405:W468" si="52">V405+O405</f>
        <v>0</v>
      </c>
      <c r="Y405">
        <v>1</v>
      </c>
    </row>
    <row r="406" spans="1:26" x14ac:dyDescent="0.2">
      <c r="A406" s="101" t="str">
        <f>Sheet2!A406</f>
        <v/>
      </c>
      <c r="B406" s="102"/>
      <c r="C406" s="103" t="str">
        <f>[1]MSD!C406</f>
        <v>09/10 Act</v>
      </c>
      <c r="D406" s="111" t="e">
        <f>IF(D405&lt;=A$13,INDEX(MgmtRptAccts,HLOOKUP("MRAvcount",MRAmix,VLOOKUP([1]MRpts!$C$4*1000+A$11+(D405)/1000,MgmtRptAccts,2))+2,98),"")</f>
        <v>#NAME?</v>
      </c>
      <c r="E406" s="105" t="str">
        <f>Sheet2!E406</f>
        <v/>
      </c>
      <c r="F406" s="105" t="str">
        <f>Sheet2!F406</f>
        <v/>
      </c>
      <c r="G406" s="105" t="str">
        <f>Sheet2!G406</f>
        <v/>
      </c>
      <c r="H406" s="105" t="str">
        <f>Sheet2!H406</f>
        <v/>
      </c>
      <c r="I406" s="128">
        <f t="shared" si="48"/>
        <v>0</v>
      </c>
      <c r="J406" s="108" t="str">
        <f>Sheet2!J406</f>
        <v/>
      </c>
      <c r="K406" s="105" t="str">
        <f>Sheet2!K406</f>
        <v/>
      </c>
      <c r="L406" s="105" t="str">
        <f>Sheet2!L406</f>
        <v/>
      </c>
      <c r="M406" s="106" t="str">
        <f>Sheet2!M406</f>
        <v/>
      </c>
      <c r="N406" s="107">
        <f t="shared" si="49"/>
        <v>0</v>
      </c>
      <c r="O406" s="109">
        <f t="shared" si="50"/>
        <v>0</v>
      </c>
      <c r="P406" s="105" t="str">
        <f>Sheet2!P406</f>
        <v/>
      </c>
      <c r="Q406" s="105" t="str">
        <f>Sheet2!Q406</f>
        <v/>
      </c>
      <c r="R406" s="105" t="str">
        <f>Sheet2!R406</f>
        <v/>
      </c>
      <c r="S406" s="105" t="str">
        <f>Sheet2!S406</f>
        <v/>
      </c>
      <c r="T406" s="105" t="str">
        <f>Sheet2!T406</f>
        <v/>
      </c>
      <c r="U406" s="105" t="str">
        <f>Sheet2!U406</f>
        <v/>
      </c>
      <c r="V406" s="110">
        <f t="shared" si="51"/>
        <v>0</v>
      </c>
      <c r="W406" s="110">
        <f t="shared" si="52"/>
        <v>0</v>
      </c>
    </row>
    <row r="407" spans="1:26" x14ac:dyDescent="0.2">
      <c r="A407" s="133" t="str">
        <f>Sheet2!A407</f>
        <v/>
      </c>
      <c r="B407" s="95"/>
      <c r="C407" s="96" t="s">
        <v>48</v>
      </c>
      <c r="D407" s="97"/>
      <c r="E407" s="98"/>
      <c r="F407" s="98"/>
      <c r="G407" s="98"/>
      <c r="H407" s="98"/>
      <c r="I407" s="60">
        <f t="shared" si="48"/>
        <v>0</v>
      </c>
      <c r="J407" s="100"/>
      <c r="K407" s="98"/>
      <c r="L407" s="98"/>
      <c r="M407" s="99"/>
      <c r="N407" s="61">
        <f t="shared" si="49"/>
        <v>0</v>
      </c>
      <c r="O407" s="62">
        <f t="shared" si="50"/>
        <v>0</v>
      </c>
      <c r="P407" s="98"/>
      <c r="Q407" s="98"/>
      <c r="R407" s="98"/>
      <c r="S407" s="98"/>
      <c r="T407" s="98"/>
      <c r="U407" s="98"/>
      <c r="V407" s="63">
        <f t="shared" si="51"/>
        <v>0</v>
      </c>
      <c r="W407" s="63">
        <f t="shared" si="52"/>
        <v>0</v>
      </c>
      <c r="Z407">
        <v>1</v>
      </c>
    </row>
    <row r="408" spans="1:26" x14ac:dyDescent="0.2">
      <c r="A408" s="101" t="str">
        <f>Sheet2!A408</f>
        <v/>
      </c>
      <c r="B408" s="102"/>
      <c r="C408" s="103" t="str">
        <f>[1]MSD!C408</f>
        <v>09/10 Act</v>
      </c>
      <c r="D408" s="104">
        <v>1</v>
      </c>
      <c r="E408" s="105" t="str">
        <f>Sheet2!E408</f>
        <v/>
      </c>
      <c r="F408" s="105" t="str">
        <f>Sheet2!F408</f>
        <v/>
      </c>
      <c r="G408" s="105" t="str">
        <f>Sheet2!G408</f>
        <v/>
      </c>
      <c r="H408" s="105" t="str">
        <f>Sheet2!H408</f>
        <v/>
      </c>
      <c r="I408" s="128">
        <f t="shared" si="48"/>
        <v>0</v>
      </c>
      <c r="J408" s="108" t="str">
        <f>Sheet2!J408</f>
        <v/>
      </c>
      <c r="K408" s="105" t="str">
        <f>Sheet2!K408</f>
        <v/>
      </c>
      <c r="L408" s="105" t="str">
        <f>Sheet2!L408</f>
        <v/>
      </c>
      <c r="M408" s="106" t="str">
        <f>Sheet2!M408</f>
        <v/>
      </c>
      <c r="N408" s="107">
        <f t="shared" si="49"/>
        <v>0</v>
      </c>
      <c r="O408" s="109">
        <f t="shared" si="50"/>
        <v>0</v>
      </c>
      <c r="P408" s="105" t="str">
        <f>Sheet2!P408</f>
        <v/>
      </c>
      <c r="Q408" s="105" t="str">
        <f>Sheet2!Q408</f>
        <v/>
      </c>
      <c r="R408" s="105" t="str">
        <f>Sheet2!R408</f>
        <v/>
      </c>
      <c r="S408" s="105" t="str">
        <f>Sheet2!S408</f>
        <v/>
      </c>
      <c r="T408" s="105" t="str">
        <f>Sheet2!T408</f>
        <v/>
      </c>
      <c r="U408" s="105" t="str">
        <f>Sheet2!U408</f>
        <v/>
      </c>
      <c r="V408" s="110">
        <f t="shared" si="51"/>
        <v>0</v>
      </c>
      <c r="W408" s="110">
        <f t="shared" si="52"/>
        <v>0</v>
      </c>
      <c r="Y408">
        <v>1</v>
      </c>
    </row>
    <row r="409" spans="1:26" x14ac:dyDescent="0.2">
      <c r="A409" s="101" t="str">
        <f>Sheet2!A409</f>
        <v/>
      </c>
      <c r="B409" s="102"/>
      <c r="C409" s="103" t="str">
        <f>[1]MSD!C409</f>
        <v>09/10 Bud</v>
      </c>
      <c r="D409" s="111" t="e">
        <f>IF(D408&lt;=A$13,INDEX(MgmtRptAccts,HLOOKUP("MRAvcount",MRAmix,VLOOKUP([1]MRpts!$C$4*1000+A$11+(D408)/1000,MgmtRptAccts,2))+2,98),"")</f>
        <v>#NAME?</v>
      </c>
      <c r="E409" s="105" t="str">
        <f>Sheet2!E409</f>
        <v/>
      </c>
      <c r="F409" s="105" t="str">
        <f>Sheet2!F409</f>
        <v/>
      </c>
      <c r="G409" s="105" t="str">
        <f>Sheet2!G409</f>
        <v/>
      </c>
      <c r="H409" s="105" t="str">
        <f>Sheet2!H409</f>
        <v/>
      </c>
      <c r="I409" s="128">
        <f t="shared" si="48"/>
        <v>0</v>
      </c>
      <c r="J409" s="108" t="str">
        <f>Sheet2!J409</f>
        <v/>
      </c>
      <c r="K409" s="105" t="str">
        <f>Sheet2!K409</f>
        <v/>
      </c>
      <c r="L409" s="105" t="str">
        <f>Sheet2!L409</f>
        <v/>
      </c>
      <c r="M409" s="106" t="str">
        <f>Sheet2!M409</f>
        <v/>
      </c>
      <c r="N409" s="107">
        <f t="shared" si="49"/>
        <v>0</v>
      </c>
      <c r="O409" s="109">
        <f t="shared" si="50"/>
        <v>0</v>
      </c>
      <c r="P409" s="105" t="str">
        <f>Sheet2!P409</f>
        <v/>
      </c>
      <c r="Q409" s="105" t="str">
        <f>Sheet2!Q409</f>
        <v/>
      </c>
      <c r="R409" s="105" t="str">
        <f>Sheet2!R409</f>
        <v/>
      </c>
      <c r="S409" s="105" t="str">
        <f>Sheet2!S409</f>
        <v/>
      </c>
      <c r="T409" s="105" t="str">
        <f>Sheet2!T409</f>
        <v/>
      </c>
      <c r="U409" s="105" t="str">
        <f>Sheet2!U409</f>
        <v/>
      </c>
      <c r="V409" s="110">
        <f t="shared" si="51"/>
        <v>0</v>
      </c>
      <c r="W409" s="110">
        <f t="shared" si="52"/>
        <v>0</v>
      </c>
    </row>
    <row r="410" spans="1:26" x14ac:dyDescent="0.2">
      <c r="A410" s="133" t="str">
        <f>Sheet2!A410</f>
        <v/>
      </c>
      <c r="B410" s="95"/>
      <c r="C410" s="96" t="s">
        <v>48</v>
      </c>
      <c r="D410" s="97"/>
      <c r="E410" s="98"/>
      <c r="F410" s="98"/>
      <c r="G410" s="98"/>
      <c r="H410" s="98"/>
      <c r="I410" s="60">
        <f t="shared" si="48"/>
        <v>0</v>
      </c>
      <c r="J410" s="100"/>
      <c r="K410" s="98"/>
      <c r="L410" s="98"/>
      <c r="M410" s="99"/>
      <c r="N410" s="61">
        <f t="shared" si="49"/>
        <v>0</v>
      </c>
      <c r="O410" s="62">
        <f t="shared" si="50"/>
        <v>0</v>
      </c>
      <c r="P410" s="98"/>
      <c r="Q410" s="98"/>
      <c r="R410" s="98"/>
      <c r="S410" s="98"/>
      <c r="T410" s="98"/>
      <c r="U410" s="98"/>
      <c r="V410" s="63">
        <f t="shared" si="51"/>
        <v>0</v>
      </c>
      <c r="W410" s="63">
        <f t="shared" si="52"/>
        <v>0</v>
      </c>
      <c r="Z410">
        <v>1</v>
      </c>
    </row>
    <row r="411" spans="1:26" x14ac:dyDescent="0.2">
      <c r="A411" s="101" t="str">
        <f>Sheet2!A411</f>
        <v/>
      </c>
      <c r="B411" s="102"/>
      <c r="C411" s="103" t="str">
        <f>[1]MSD!C411</f>
        <v>09/10 Bud</v>
      </c>
      <c r="D411" s="104">
        <v>1</v>
      </c>
      <c r="E411" s="105" t="str">
        <f>Sheet2!E411</f>
        <v/>
      </c>
      <c r="F411" s="105" t="str">
        <f>Sheet2!F411</f>
        <v/>
      </c>
      <c r="G411" s="105" t="str">
        <f>Sheet2!G411</f>
        <v/>
      </c>
      <c r="H411" s="105" t="str">
        <f>Sheet2!H411</f>
        <v/>
      </c>
      <c r="I411" s="128">
        <f t="shared" si="48"/>
        <v>0</v>
      </c>
      <c r="J411" s="108" t="str">
        <f>Sheet2!J411</f>
        <v/>
      </c>
      <c r="K411" s="105" t="str">
        <f>Sheet2!K411</f>
        <v/>
      </c>
      <c r="L411" s="105" t="str">
        <f>Sheet2!L411</f>
        <v/>
      </c>
      <c r="M411" s="106" t="str">
        <f>Sheet2!M411</f>
        <v/>
      </c>
      <c r="N411" s="107">
        <f t="shared" si="49"/>
        <v>0</v>
      </c>
      <c r="O411" s="109">
        <f t="shared" si="50"/>
        <v>0</v>
      </c>
      <c r="P411" s="105" t="str">
        <f>Sheet2!P411</f>
        <v/>
      </c>
      <c r="Q411" s="105" t="str">
        <f>Sheet2!Q411</f>
        <v/>
      </c>
      <c r="R411" s="105" t="str">
        <f>Sheet2!R411</f>
        <v/>
      </c>
      <c r="S411" s="105" t="str">
        <f>Sheet2!S411</f>
        <v/>
      </c>
      <c r="T411" s="105" t="str">
        <f>Sheet2!T411</f>
        <v/>
      </c>
      <c r="U411" s="105" t="str">
        <f>Sheet2!U411</f>
        <v/>
      </c>
      <c r="V411" s="110">
        <f t="shared" si="51"/>
        <v>0</v>
      </c>
      <c r="W411" s="110">
        <f t="shared" si="52"/>
        <v>0</v>
      </c>
      <c r="Y411">
        <v>1</v>
      </c>
    </row>
    <row r="412" spans="1:26" x14ac:dyDescent="0.2">
      <c r="A412" s="101" t="str">
        <f>Sheet2!A412</f>
        <v/>
      </c>
      <c r="B412" s="102"/>
      <c r="C412" s="103" t="str">
        <f>[1]MSD!C412</f>
        <v>09/10 Act</v>
      </c>
      <c r="D412" s="111" t="e">
        <f>IF(D411&lt;=A$13,INDEX(MgmtRptAccts,HLOOKUP("MRAvcount",MRAmix,VLOOKUP([1]MRpts!$C$4*1000+A$11+(D411)/1000,MgmtRptAccts,2))+2,98),"")</f>
        <v>#NAME?</v>
      </c>
      <c r="E412" s="105" t="str">
        <f>Sheet2!E412</f>
        <v/>
      </c>
      <c r="F412" s="105" t="str">
        <f>Sheet2!F412</f>
        <v/>
      </c>
      <c r="G412" s="105" t="str">
        <f>Sheet2!G412</f>
        <v/>
      </c>
      <c r="H412" s="105" t="str">
        <f>Sheet2!H412</f>
        <v/>
      </c>
      <c r="I412" s="128">
        <f t="shared" si="48"/>
        <v>0</v>
      </c>
      <c r="J412" s="108" t="str">
        <f>Sheet2!J412</f>
        <v/>
      </c>
      <c r="K412" s="105" t="str">
        <f>Sheet2!K412</f>
        <v/>
      </c>
      <c r="L412" s="105" t="str">
        <f>Sheet2!L412</f>
        <v/>
      </c>
      <c r="M412" s="106" t="str">
        <f>Sheet2!M412</f>
        <v/>
      </c>
      <c r="N412" s="107">
        <f t="shared" si="49"/>
        <v>0</v>
      </c>
      <c r="O412" s="109">
        <f t="shared" si="50"/>
        <v>0</v>
      </c>
      <c r="P412" s="105" t="str">
        <f>Sheet2!P412</f>
        <v/>
      </c>
      <c r="Q412" s="105" t="str">
        <f>Sheet2!Q412</f>
        <v/>
      </c>
      <c r="R412" s="105" t="str">
        <f>Sheet2!R412</f>
        <v/>
      </c>
      <c r="S412" s="105" t="str">
        <f>Sheet2!S412</f>
        <v/>
      </c>
      <c r="T412" s="105" t="str">
        <f>Sheet2!T412</f>
        <v/>
      </c>
      <c r="U412" s="105" t="str">
        <f>Sheet2!U412</f>
        <v/>
      </c>
      <c r="V412" s="110">
        <f t="shared" si="51"/>
        <v>0</v>
      </c>
      <c r="W412" s="110">
        <f t="shared" si="52"/>
        <v>0</v>
      </c>
    </row>
    <row r="413" spans="1:26" x14ac:dyDescent="0.2">
      <c r="A413" s="133" t="str">
        <f>Sheet2!A413</f>
        <v/>
      </c>
      <c r="B413" s="95"/>
      <c r="C413" s="96" t="s">
        <v>48</v>
      </c>
      <c r="D413" s="97"/>
      <c r="E413" s="98"/>
      <c r="F413" s="98"/>
      <c r="G413" s="98"/>
      <c r="H413" s="98"/>
      <c r="I413" s="60">
        <f t="shared" si="48"/>
        <v>0</v>
      </c>
      <c r="J413" s="100"/>
      <c r="K413" s="98"/>
      <c r="L413" s="98"/>
      <c r="M413" s="99"/>
      <c r="N413" s="61">
        <f t="shared" si="49"/>
        <v>0</v>
      </c>
      <c r="O413" s="62">
        <f t="shared" si="50"/>
        <v>0</v>
      </c>
      <c r="P413" s="98"/>
      <c r="Q413" s="98"/>
      <c r="R413" s="98"/>
      <c r="S413" s="98"/>
      <c r="T413" s="98"/>
      <c r="U413" s="98"/>
      <c r="V413" s="63">
        <f t="shared" si="51"/>
        <v>0</v>
      </c>
      <c r="W413" s="63">
        <f t="shared" si="52"/>
        <v>0</v>
      </c>
      <c r="Z413">
        <v>1</v>
      </c>
    </row>
    <row r="414" spans="1:26" x14ac:dyDescent="0.2">
      <c r="A414" s="101" t="str">
        <f>Sheet2!A414</f>
        <v/>
      </c>
      <c r="B414" s="102"/>
      <c r="C414" s="103" t="str">
        <f>[1]MSD!C414</f>
        <v>09/10 Act</v>
      </c>
      <c r="D414" s="104">
        <v>1</v>
      </c>
      <c r="E414" s="105" t="str">
        <f>Sheet2!E414</f>
        <v/>
      </c>
      <c r="F414" s="105" t="str">
        <f>Sheet2!F414</f>
        <v/>
      </c>
      <c r="G414" s="105" t="str">
        <f>Sheet2!G414</f>
        <v/>
      </c>
      <c r="H414" s="105" t="str">
        <f>Sheet2!H414</f>
        <v/>
      </c>
      <c r="I414" s="128">
        <f t="shared" si="48"/>
        <v>0</v>
      </c>
      <c r="J414" s="108" t="str">
        <f>Sheet2!J414</f>
        <v/>
      </c>
      <c r="K414" s="105" t="str">
        <f>Sheet2!K414</f>
        <v/>
      </c>
      <c r="L414" s="105" t="str">
        <f>Sheet2!L414</f>
        <v/>
      </c>
      <c r="M414" s="106" t="str">
        <f>Sheet2!M414</f>
        <v/>
      </c>
      <c r="N414" s="107">
        <f t="shared" si="49"/>
        <v>0</v>
      </c>
      <c r="O414" s="109">
        <f t="shared" si="50"/>
        <v>0</v>
      </c>
      <c r="P414" s="105" t="str">
        <f>Sheet2!P414</f>
        <v/>
      </c>
      <c r="Q414" s="105" t="str">
        <f>Sheet2!Q414</f>
        <v/>
      </c>
      <c r="R414" s="105" t="str">
        <f>Sheet2!R414</f>
        <v/>
      </c>
      <c r="S414" s="105" t="str">
        <f>Sheet2!S414</f>
        <v/>
      </c>
      <c r="T414" s="105" t="str">
        <f>Sheet2!T414</f>
        <v/>
      </c>
      <c r="U414" s="105" t="str">
        <f>Sheet2!U414</f>
        <v/>
      </c>
      <c r="V414" s="110">
        <f t="shared" si="51"/>
        <v>0</v>
      </c>
      <c r="W414" s="110">
        <f t="shared" si="52"/>
        <v>0</v>
      </c>
      <c r="Y414">
        <v>1</v>
      </c>
    </row>
    <row r="415" spans="1:26" x14ac:dyDescent="0.2">
      <c r="A415" s="101" t="str">
        <f>Sheet2!A415</f>
        <v/>
      </c>
      <c r="B415" s="102"/>
      <c r="C415" s="103" t="str">
        <f>[1]MSD!C415</f>
        <v>09/10 Bud</v>
      </c>
      <c r="D415" s="111" t="e">
        <f>IF(D414&lt;=A$13,INDEX(MgmtRptAccts,HLOOKUP("MRAvcount",MRAmix,VLOOKUP([1]MRpts!$C$4*1000+A$11+(D414)/1000,MgmtRptAccts,2))+2,98),"")</f>
        <v>#NAME?</v>
      </c>
      <c r="E415" s="105" t="str">
        <f>Sheet2!E415</f>
        <v/>
      </c>
      <c r="F415" s="105" t="str">
        <f>Sheet2!F415</f>
        <v/>
      </c>
      <c r="G415" s="105" t="str">
        <f>Sheet2!G415</f>
        <v/>
      </c>
      <c r="H415" s="105" t="str">
        <f>Sheet2!H415</f>
        <v/>
      </c>
      <c r="I415" s="128">
        <f t="shared" si="48"/>
        <v>0</v>
      </c>
      <c r="J415" s="108" t="str">
        <f>Sheet2!J415</f>
        <v/>
      </c>
      <c r="K415" s="105" t="str">
        <f>Sheet2!K415</f>
        <v/>
      </c>
      <c r="L415" s="105" t="str">
        <f>Sheet2!L415</f>
        <v/>
      </c>
      <c r="M415" s="106" t="str">
        <f>Sheet2!M415</f>
        <v/>
      </c>
      <c r="N415" s="107">
        <f t="shared" si="49"/>
        <v>0</v>
      </c>
      <c r="O415" s="109">
        <f t="shared" si="50"/>
        <v>0</v>
      </c>
      <c r="P415" s="105" t="str">
        <f>Sheet2!P415</f>
        <v/>
      </c>
      <c r="Q415" s="105" t="str">
        <f>Sheet2!Q415</f>
        <v/>
      </c>
      <c r="R415" s="105" t="str">
        <f>Sheet2!R415</f>
        <v/>
      </c>
      <c r="S415" s="105" t="str">
        <f>Sheet2!S415</f>
        <v/>
      </c>
      <c r="T415" s="105" t="str">
        <f>Sheet2!T415</f>
        <v/>
      </c>
      <c r="U415" s="105" t="str">
        <f>Sheet2!U415</f>
        <v/>
      </c>
      <c r="V415" s="110">
        <f t="shared" si="51"/>
        <v>0</v>
      </c>
      <c r="W415" s="110">
        <f t="shared" si="52"/>
        <v>0</v>
      </c>
    </row>
    <row r="416" spans="1:26" x14ac:dyDescent="0.2">
      <c r="A416" s="133" t="str">
        <f>Sheet2!A416</f>
        <v/>
      </c>
      <c r="B416" s="95"/>
      <c r="C416" s="96" t="s">
        <v>48</v>
      </c>
      <c r="D416" s="97"/>
      <c r="E416" s="98"/>
      <c r="F416" s="98"/>
      <c r="G416" s="98"/>
      <c r="H416" s="98"/>
      <c r="I416" s="60">
        <f t="shared" si="48"/>
        <v>0</v>
      </c>
      <c r="J416" s="100"/>
      <c r="K416" s="98"/>
      <c r="L416" s="98"/>
      <c r="M416" s="99"/>
      <c r="N416" s="61">
        <f t="shared" si="49"/>
        <v>0</v>
      </c>
      <c r="O416" s="62">
        <f t="shared" si="50"/>
        <v>0</v>
      </c>
      <c r="P416" s="98"/>
      <c r="Q416" s="98"/>
      <c r="R416" s="98"/>
      <c r="S416" s="98"/>
      <c r="T416" s="98"/>
      <c r="U416" s="98"/>
      <c r="V416" s="63">
        <f t="shared" si="51"/>
        <v>0</v>
      </c>
      <c r="W416" s="63">
        <f t="shared" si="52"/>
        <v>0</v>
      </c>
      <c r="Z416">
        <v>1</v>
      </c>
    </row>
    <row r="417" spans="1:26" x14ac:dyDescent="0.2">
      <c r="A417" s="101" t="str">
        <f>Sheet2!A417</f>
        <v/>
      </c>
      <c r="B417" s="102"/>
      <c r="C417" s="103" t="str">
        <f>[1]MSD!C417</f>
        <v>09/10 Bud</v>
      </c>
      <c r="D417" s="104">
        <v>1</v>
      </c>
      <c r="E417" s="105" t="str">
        <f>Sheet2!E417</f>
        <v/>
      </c>
      <c r="F417" s="105" t="str">
        <f>Sheet2!F417</f>
        <v/>
      </c>
      <c r="G417" s="105" t="str">
        <f>Sheet2!G417</f>
        <v/>
      </c>
      <c r="H417" s="105" t="str">
        <f>Sheet2!H417</f>
        <v/>
      </c>
      <c r="I417" s="128">
        <f t="shared" si="48"/>
        <v>0</v>
      </c>
      <c r="J417" s="108" t="str">
        <f>Sheet2!J417</f>
        <v/>
      </c>
      <c r="K417" s="105" t="str">
        <f>Sheet2!K417</f>
        <v/>
      </c>
      <c r="L417" s="105" t="str">
        <f>Sheet2!L417</f>
        <v/>
      </c>
      <c r="M417" s="106" t="str">
        <f>Sheet2!M417</f>
        <v/>
      </c>
      <c r="N417" s="107">
        <f t="shared" si="49"/>
        <v>0</v>
      </c>
      <c r="O417" s="109">
        <f t="shared" si="50"/>
        <v>0</v>
      </c>
      <c r="P417" s="105" t="str">
        <f>Sheet2!P417</f>
        <v/>
      </c>
      <c r="Q417" s="105" t="str">
        <f>Sheet2!Q417</f>
        <v/>
      </c>
      <c r="R417" s="105" t="str">
        <f>Sheet2!R417</f>
        <v/>
      </c>
      <c r="S417" s="105" t="str">
        <f>Sheet2!S417</f>
        <v/>
      </c>
      <c r="T417" s="105" t="str">
        <f>Sheet2!T417</f>
        <v/>
      </c>
      <c r="U417" s="105" t="str">
        <f>Sheet2!U417</f>
        <v/>
      </c>
      <c r="V417" s="110">
        <f t="shared" si="51"/>
        <v>0</v>
      </c>
      <c r="W417" s="110">
        <f t="shared" si="52"/>
        <v>0</v>
      </c>
      <c r="Y417">
        <v>1</v>
      </c>
    </row>
    <row r="418" spans="1:26" x14ac:dyDescent="0.2">
      <c r="A418" s="101" t="str">
        <f>Sheet2!A418</f>
        <v/>
      </c>
      <c r="B418" s="102"/>
      <c r="C418" s="103">
        <f>[1]MSD!C418</f>
        <v>0</v>
      </c>
      <c r="D418" s="111" t="e">
        <f>IF(D417&lt;=A$13,INDEX(MgmtRptAccts,HLOOKUP("MRAvcount",MRAmix,VLOOKUP([1]MRpts!$C$4*1000+A$11+(D417)/1000,MgmtRptAccts,2))+2,98),"")</f>
        <v>#NAME?</v>
      </c>
      <c r="E418" s="105" t="str">
        <f>Sheet2!E418</f>
        <v/>
      </c>
      <c r="F418" s="105" t="str">
        <f>Sheet2!F418</f>
        <v/>
      </c>
      <c r="G418" s="105" t="str">
        <f>Sheet2!G418</f>
        <v/>
      </c>
      <c r="H418" s="105" t="str">
        <f>Sheet2!H418</f>
        <v/>
      </c>
      <c r="I418" s="128">
        <f t="shared" si="48"/>
        <v>0</v>
      </c>
      <c r="J418" s="108" t="str">
        <f>Sheet2!J418</f>
        <v/>
      </c>
      <c r="K418" s="105" t="str">
        <f>Sheet2!K418</f>
        <v/>
      </c>
      <c r="L418" s="105" t="str">
        <f>Sheet2!L418</f>
        <v/>
      </c>
      <c r="M418" s="106" t="str">
        <f>Sheet2!M418</f>
        <v/>
      </c>
      <c r="N418" s="107">
        <f t="shared" si="49"/>
        <v>0</v>
      </c>
      <c r="O418" s="109">
        <f t="shared" si="50"/>
        <v>0</v>
      </c>
      <c r="P418" s="105" t="str">
        <f>Sheet2!P418</f>
        <v/>
      </c>
      <c r="Q418" s="105" t="str">
        <f>Sheet2!Q418</f>
        <v/>
      </c>
      <c r="R418" s="105" t="str">
        <f>Sheet2!R418</f>
        <v/>
      </c>
      <c r="S418" s="105" t="str">
        <f>Sheet2!S418</f>
        <v/>
      </c>
      <c r="T418" s="105" t="str">
        <f>Sheet2!T418</f>
        <v/>
      </c>
      <c r="U418" s="105" t="str">
        <f>Sheet2!U418</f>
        <v/>
      </c>
      <c r="V418" s="110">
        <f t="shared" si="51"/>
        <v>0</v>
      </c>
      <c r="W418" s="110">
        <f t="shared" si="52"/>
        <v>0</v>
      </c>
    </row>
    <row r="419" spans="1:26" x14ac:dyDescent="0.2">
      <c r="A419" s="133" t="str">
        <f>Sheet2!A419</f>
        <v/>
      </c>
      <c r="B419" s="95"/>
      <c r="C419" s="96" t="s">
        <v>48</v>
      </c>
      <c r="D419" s="97"/>
      <c r="E419" s="98"/>
      <c r="F419" s="98"/>
      <c r="G419" s="98"/>
      <c r="H419" s="98"/>
      <c r="I419" s="60">
        <f t="shared" si="48"/>
        <v>0</v>
      </c>
      <c r="J419" s="100"/>
      <c r="K419" s="98"/>
      <c r="L419" s="98"/>
      <c r="M419" s="99"/>
      <c r="N419" s="61">
        <f t="shared" si="49"/>
        <v>0</v>
      </c>
      <c r="O419" s="62">
        <f t="shared" si="50"/>
        <v>0</v>
      </c>
      <c r="P419" s="98"/>
      <c r="Q419" s="98"/>
      <c r="R419" s="98"/>
      <c r="S419" s="98"/>
      <c r="T419" s="98"/>
      <c r="U419" s="98"/>
      <c r="V419" s="63">
        <f t="shared" si="51"/>
        <v>0</v>
      </c>
      <c r="W419" s="63">
        <f t="shared" si="52"/>
        <v>0</v>
      </c>
      <c r="Z419">
        <v>1</v>
      </c>
    </row>
    <row r="420" spans="1:26" x14ac:dyDescent="0.2">
      <c r="A420" s="101" t="str">
        <f>Sheet2!A420</f>
        <v/>
      </c>
      <c r="B420" s="102"/>
      <c r="C420" s="103">
        <f>[1]MSD!C420</f>
        <v>0</v>
      </c>
      <c r="D420" s="104">
        <v>1</v>
      </c>
      <c r="E420" s="105" t="str">
        <f>Sheet2!E420</f>
        <v/>
      </c>
      <c r="F420" s="105" t="str">
        <f>Sheet2!F420</f>
        <v/>
      </c>
      <c r="G420" s="105" t="str">
        <f>Sheet2!G420</f>
        <v/>
      </c>
      <c r="H420" s="105" t="str">
        <f>Sheet2!H420</f>
        <v/>
      </c>
      <c r="I420" s="128">
        <f t="shared" si="48"/>
        <v>0</v>
      </c>
      <c r="J420" s="108" t="str">
        <f>Sheet2!J420</f>
        <v/>
      </c>
      <c r="K420" s="105" t="str">
        <f>Sheet2!K420</f>
        <v/>
      </c>
      <c r="L420" s="105" t="str">
        <f>Sheet2!L420</f>
        <v/>
      </c>
      <c r="M420" s="106" t="str">
        <f>Sheet2!M420</f>
        <v/>
      </c>
      <c r="N420" s="107">
        <f t="shared" si="49"/>
        <v>0</v>
      </c>
      <c r="O420" s="109">
        <f t="shared" si="50"/>
        <v>0</v>
      </c>
      <c r="P420" s="105" t="str">
        <f>Sheet2!P420</f>
        <v/>
      </c>
      <c r="Q420" s="105" t="str">
        <f>Sheet2!Q420</f>
        <v/>
      </c>
      <c r="R420" s="105" t="str">
        <f>Sheet2!R420</f>
        <v/>
      </c>
      <c r="S420" s="105" t="str">
        <f>Sheet2!S420</f>
        <v/>
      </c>
      <c r="T420" s="105" t="str">
        <f>Sheet2!T420</f>
        <v/>
      </c>
      <c r="U420" s="105" t="str">
        <f>Sheet2!U420</f>
        <v/>
      </c>
      <c r="V420" s="110">
        <f t="shared" si="51"/>
        <v>0</v>
      </c>
      <c r="W420" s="110">
        <f t="shared" si="52"/>
        <v>0</v>
      </c>
      <c r="Y420">
        <v>1</v>
      </c>
    </row>
    <row r="421" spans="1:26" x14ac:dyDescent="0.2">
      <c r="A421" s="101" t="str">
        <f>Sheet2!A421</f>
        <v/>
      </c>
      <c r="B421" s="102"/>
      <c r="C421" s="103">
        <f>[1]MSD!C421</f>
        <v>0</v>
      </c>
      <c r="D421" s="111" t="e">
        <f>IF(D420&lt;=A$13,INDEX(MgmtRptAccts,HLOOKUP("MRAvcount",MRAmix,VLOOKUP([1]MRpts!$C$4*1000+A$11+(D420)/1000,MgmtRptAccts,2))+2,98),"")</f>
        <v>#NAME?</v>
      </c>
      <c r="E421" s="105" t="str">
        <f>Sheet2!E421</f>
        <v/>
      </c>
      <c r="F421" s="105" t="str">
        <f>Sheet2!F421</f>
        <v/>
      </c>
      <c r="G421" s="105" t="str">
        <f>Sheet2!G421</f>
        <v/>
      </c>
      <c r="H421" s="105" t="str">
        <f>Sheet2!H421</f>
        <v/>
      </c>
      <c r="I421" s="128">
        <f t="shared" si="48"/>
        <v>0</v>
      </c>
      <c r="J421" s="108" t="str">
        <f>Sheet2!J421</f>
        <v/>
      </c>
      <c r="K421" s="105" t="str">
        <f>Sheet2!K421</f>
        <v/>
      </c>
      <c r="L421" s="105" t="str">
        <f>Sheet2!L421</f>
        <v/>
      </c>
      <c r="M421" s="106" t="str">
        <f>Sheet2!M421</f>
        <v/>
      </c>
      <c r="N421" s="107">
        <f t="shared" si="49"/>
        <v>0</v>
      </c>
      <c r="O421" s="109">
        <f t="shared" si="50"/>
        <v>0</v>
      </c>
      <c r="P421" s="105" t="str">
        <f>Sheet2!P421</f>
        <v/>
      </c>
      <c r="Q421" s="105" t="str">
        <f>Sheet2!Q421</f>
        <v/>
      </c>
      <c r="R421" s="105" t="str">
        <f>Sheet2!R421</f>
        <v/>
      </c>
      <c r="S421" s="105" t="str">
        <f>Sheet2!S421</f>
        <v/>
      </c>
      <c r="T421" s="105" t="str">
        <f>Sheet2!T421</f>
        <v/>
      </c>
      <c r="U421" s="105" t="str">
        <f>Sheet2!U421</f>
        <v/>
      </c>
      <c r="V421" s="110">
        <f t="shared" si="51"/>
        <v>0</v>
      </c>
      <c r="W421" s="110">
        <f t="shared" si="52"/>
        <v>0</v>
      </c>
    </row>
    <row r="422" spans="1:26" x14ac:dyDescent="0.2">
      <c r="A422" s="133" t="str">
        <f>Sheet2!A422</f>
        <v/>
      </c>
      <c r="B422" s="95"/>
      <c r="C422" s="96" t="s">
        <v>48</v>
      </c>
      <c r="D422" s="97"/>
      <c r="E422" s="98"/>
      <c r="F422" s="98"/>
      <c r="G422" s="98"/>
      <c r="H422" s="98"/>
      <c r="I422" s="60">
        <f t="shared" si="48"/>
        <v>0</v>
      </c>
      <c r="J422" s="100"/>
      <c r="K422" s="98"/>
      <c r="L422" s="98"/>
      <c r="M422" s="99"/>
      <c r="N422" s="61">
        <f t="shared" si="49"/>
        <v>0</v>
      </c>
      <c r="O422" s="62">
        <f t="shared" si="50"/>
        <v>0</v>
      </c>
      <c r="P422" s="98"/>
      <c r="Q422" s="98"/>
      <c r="R422" s="98"/>
      <c r="S422" s="98"/>
      <c r="T422" s="98"/>
      <c r="U422" s="98"/>
      <c r="V422" s="63">
        <f t="shared" si="51"/>
        <v>0</v>
      </c>
      <c r="W422" s="63">
        <f t="shared" si="52"/>
        <v>0</v>
      </c>
      <c r="Z422">
        <v>1</v>
      </c>
    </row>
    <row r="423" spans="1:26" x14ac:dyDescent="0.2">
      <c r="A423" s="101" t="str">
        <f>Sheet2!A423</f>
        <v/>
      </c>
      <c r="B423" s="102"/>
      <c r="C423" s="103">
        <f>[1]MSD!C423</f>
        <v>0</v>
      </c>
      <c r="D423" s="104">
        <v>1</v>
      </c>
      <c r="E423" s="105" t="str">
        <f>Sheet2!E423</f>
        <v/>
      </c>
      <c r="F423" s="105" t="str">
        <f>Sheet2!F423</f>
        <v/>
      </c>
      <c r="G423" s="105" t="str">
        <f>Sheet2!G423</f>
        <v/>
      </c>
      <c r="H423" s="105" t="str">
        <f>Sheet2!H423</f>
        <v/>
      </c>
      <c r="I423" s="128">
        <f t="shared" si="48"/>
        <v>0</v>
      </c>
      <c r="J423" s="108" t="str">
        <f>Sheet2!J423</f>
        <v/>
      </c>
      <c r="K423" s="105" t="str">
        <f>Sheet2!K423</f>
        <v/>
      </c>
      <c r="L423" s="105" t="str">
        <f>Sheet2!L423</f>
        <v/>
      </c>
      <c r="M423" s="106" t="str">
        <f>Sheet2!M423</f>
        <v/>
      </c>
      <c r="N423" s="107">
        <f t="shared" si="49"/>
        <v>0</v>
      </c>
      <c r="O423" s="109">
        <f t="shared" si="50"/>
        <v>0</v>
      </c>
      <c r="P423" s="105" t="str">
        <f>Sheet2!P423</f>
        <v/>
      </c>
      <c r="Q423" s="105" t="str">
        <f>Sheet2!Q423</f>
        <v/>
      </c>
      <c r="R423" s="105" t="str">
        <f>Sheet2!R423</f>
        <v/>
      </c>
      <c r="S423" s="105" t="str">
        <f>Sheet2!S423</f>
        <v/>
      </c>
      <c r="T423" s="105" t="str">
        <f>Sheet2!T423</f>
        <v/>
      </c>
      <c r="U423" s="105" t="str">
        <f>Sheet2!U423</f>
        <v/>
      </c>
      <c r="V423" s="110">
        <f t="shared" si="51"/>
        <v>0</v>
      </c>
      <c r="W423" s="110">
        <f t="shared" si="52"/>
        <v>0</v>
      </c>
      <c r="Y423">
        <v>1</v>
      </c>
    </row>
    <row r="424" spans="1:26" x14ac:dyDescent="0.2">
      <c r="A424" s="101" t="str">
        <f>Sheet2!A424</f>
        <v/>
      </c>
      <c r="B424" s="102"/>
      <c r="C424" s="103">
        <f>[1]MSD!C424</f>
        <v>0</v>
      </c>
      <c r="D424" s="111" t="e">
        <f>IF(D423&lt;=A$13,INDEX(MgmtRptAccts,HLOOKUP("MRAvcount",MRAmix,VLOOKUP([1]MRpts!$C$4*1000+A$11+(D423)/1000,MgmtRptAccts,2))+2,98),"")</f>
        <v>#NAME?</v>
      </c>
      <c r="E424" s="105" t="str">
        <f>Sheet2!E424</f>
        <v/>
      </c>
      <c r="F424" s="105" t="str">
        <f>Sheet2!F424</f>
        <v/>
      </c>
      <c r="G424" s="105" t="str">
        <f>Sheet2!G424</f>
        <v/>
      </c>
      <c r="H424" s="105" t="str">
        <f>Sheet2!H424</f>
        <v/>
      </c>
      <c r="I424" s="128">
        <f t="shared" si="48"/>
        <v>0</v>
      </c>
      <c r="J424" s="108" t="str">
        <f>Sheet2!J424</f>
        <v/>
      </c>
      <c r="K424" s="105" t="str">
        <f>Sheet2!K424</f>
        <v/>
      </c>
      <c r="L424" s="105" t="str">
        <f>Sheet2!L424</f>
        <v/>
      </c>
      <c r="M424" s="106" t="str">
        <f>Sheet2!M424</f>
        <v/>
      </c>
      <c r="N424" s="107">
        <f t="shared" si="49"/>
        <v>0</v>
      </c>
      <c r="O424" s="109">
        <f t="shared" si="50"/>
        <v>0</v>
      </c>
      <c r="P424" s="105" t="str">
        <f>Sheet2!P424</f>
        <v/>
      </c>
      <c r="Q424" s="105" t="str">
        <f>Sheet2!Q424</f>
        <v/>
      </c>
      <c r="R424" s="105" t="str">
        <f>Sheet2!R424</f>
        <v/>
      </c>
      <c r="S424" s="105" t="str">
        <f>Sheet2!S424</f>
        <v/>
      </c>
      <c r="T424" s="105" t="str">
        <f>Sheet2!T424</f>
        <v/>
      </c>
      <c r="U424" s="105" t="str">
        <f>Sheet2!U424</f>
        <v/>
      </c>
      <c r="V424" s="110">
        <f t="shared" si="51"/>
        <v>0</v>
      </c>
      <c r="W424" s="110">
        <f t="shared" si="52"/>
        <v>0</v>
      </c>
    </row>
    <row r="425" spans="1:26" x14ac:dyDescent="0.2">
      <c r="A425" s="133" t="str">
        <f>Sheet2!A425</f>
        <v/>
      </c>
      <c r="B425" s="95"/>
      <c r="C425" s="96" t="s">
        <v>48</v>
      </c>
      <c r="D425" s="97"/>
      <c r="E425" s="98"/>
      <c r="F425" s="98"/>
      <c r="G425" s="98"/>
      <c r="H425" s="98"/>
      <c r="I425" s="60">
        <f t="shared" si="48"/>
        <v>0</v>
      </c>
      <c r="J425" s="100"/>
      <c r="K425" s="98"/>
      <c r="L425" s="98"/>
      <c r="M425" s="99"/>
      <c r="N425" s="61">
        <f t="shared" si="49"/>
        <v>0</v>
      </c>
      <c r="O425" s="62">
        <f t="shared" si="50"/>
        <v>0</v>
      </c>
      <c r="P425" s="98"/>
      <c r="Q425" s="98"/>
      <c r="R425" s="98"/>
      <c r="S425" s="98"/>
      <c r="T425" s="98"/>
      <c r="U425" s="98"/>
      <c r="V425" s="63">
        <f t="shared" si="51"/>
        <v>0</v>
      </c>
      <c r="W425" s="63">
        <f t="shared" si="52"/>
        <v>0</v>
      </c>
      <c r="Z425">
        <v>1</v>
      </c>
    </row>
    <row r="426" spans="1:26" x14ac:dyDescent="0.2">
      <c r="A426" s="101" t="str">
        <f>Sheet2!A426</f>
        <v/>
      </c>
      <c r="B426" s="102"/>
      <c r="C426" s="103">
        <f>[1]MSD!C426</f>
        <v>0</v>
      </c>
      <c r="D426" s="104">
        <v>1</v>
      </c>
      <c r="E426" s="105" t="str">
        <f>Sheet2!E426</f>
        <v/>
      </c>
      <c r="F426" s="105" t="str">
        <f>Sheet2!F426</f>
        <v/>
      </c>
      <c r="G426" s="105" t="str">
        <f>Sheet2!G426</f>
        <v/>
      </c>
      <c r="H426" s="105" t="str">
        <f>Sheet2!H426</f>
        <v/>
      </c>
      <c r="I426" s="128">
        <f t="shared" si="48"/>
        <v>0</v>
      </c>
      <c r="J426" s="108" t="str">
        <f>Sheet2!J426</f>
        <v/>
      </c>
      <c r="K426" s="105" t="str">
        <f>Sheet2!K426</f>
        <v/>
      </c>
      <c r="L426" s="105" t="str">
        <f>Sheet2!L426</f>
        <v/>
      </c>
      <c r="M426" s="106" t="str">
        <f>Sheet2!M426</f>
        <v/>
      </c>
      <c r="N426" s="107">
        <f t="shared" si="49"/>
        <v>0</v>
      </c>
      <c r="O426" s="109">
        <f t="shared" si="50"/>
        <v>0</v>
      </c>
      <c r="P426" s="105" t="str">
        <f>Sheet2!P426</f>
        <v/>
      </c>
      <c r="Q426" s="105" t="str">
        <f>Sheet2!Q426</f>
        <v/>
      </c>
      <c r="R426" s="105" t="str">
        <f>Sheet2!R426</f>
        <v/>
      </c>
      <c r="S426" s="105" t="str">
        <f>Sheet2!S426</f>
        <v/>
      </c>
      <c r="T426" s="105" t="str">
        <f>Sheet2!T426</f>
        <v/>
      </c>
      <c r="U426" s="105" t="str">
        <f>Sheet2!U426</f>
        <v/>
      </c>
      <c r="V426" s="110">
        <f t="shared" si="51"/>
        <v>0</v>
      </c>
      <c r="W426" s="110">
        <f t="shared" si="52"/>
        <v>0</v>
      </c>
      <c r="Y426">
        <v>1</v>
      </c>
    </row>
    <row r="427" spans="1:26" x14ac:dyDescent="0.2">
      <c r="A427" s="101" t="str">
        <f>Sheet2!A427</f>
        <v/>
      </c>
      <c r="B427" s="102"/>
      <c r="C427" s="103">
        <f>[1]MSD!C427</f>
        <v>0</v>
      </c>
      <c r="D427" s="111" t="e">
        <f>IF(D426&lt;=A$13,INDEX(MgmtRptAccts,HLOOKUP("MRAvcount",MRAmix,VLOOKUP([1]MRpts!$C$4*1000+A$11+(D426)/1000,MgmtRptAccts,2))+2,98),"")</f>
        <v>#NAME?</v>
      </c>
      <c r="E427" s="105" t="str">
        <f>Sheet2!E427</f>
        <v/>
      </c>
      <c r="F427" s="105" t="str">
        <f>Sheet2!F427</f>
        <v/>
      </c>
      <c r="G427" s="105" t="str">
        <f>Sheet2!G427</f>
        <v/>
      </c>
      <c r="H427" s="105" t="str">
        <f>Sheet2!H427</f>
        <v/>
      </c>
      <c r="I427" s="128">
        <f t="shared" si="48"/>
        <v>0</v>
      </c>
      <c r="J427" s="108" t="str">
        <f>Sheet2!J427</f>
        <v/>
      </c>
      <c r="K427" s="105" t="str">
        <f>Sheet2!K427</f>
        <v/>
      </c>
      <c r="L427" s="105" t="str">
        <f>Sheet2!L427</f>
        <v/>
      </c>
      <c r="M427" s="106" t="str">
        <f>Sheet2!M427</f>
        <v/>
      </c>
      <c r="N427" s="107">
        <f t="shared" si="49"/>
        <v>0</v>
      </c>
      <c r="O427" s="109">
        <f t="shared" si="50"/>
        <v>0</v>
      </c>
      <c r="P427" s="105" t="str">
        <f>Sheet2!P427</f>
        <v/>
      </c>
      <c r="Q427" s="105" t="str">
        <f>Sheet2!Q427</f>
        <v/>
      </c>
      <c r="R427" s="105" t="str">
        <f>Sheet2!R427</f>
        <v/>
      </c>
      <c r="S427" s="105" t="str">
        <f>Sheet2!S427</f>
        <v/>
      </c>
      <c r="T427" s="105" t="str">
        <f>Sheet2!T427</f>
        <v/>
      </c>
      <c r="U427" s="105" t="str">
        <f>Sheet2!U427</f>
        <v/>
      </c>
      <c r="V427" s="110">
        <f t="shared" si="51"/>
        <v>0</v>
      </c>
      <c r="W427" s="110">
        <f t="shared" si="52"/>
        <v>0</v>
      </c>
    </row>
    <row r="428" spans="1:26" x14ac:dyDescent="0.2">
      <c r="A428" s="133" t="str">
        <f>Sheet2!A428</f>
        <v/>
      </c>
      <c r="B428" s="95"/>
      <c r="C428" s="96" t="s">
        <v>48</v>
      </c>
      <c r="D428" s="97"/>
      <c r="E428" s="98"/>
      <c r="F428" s="98"/>
      <c r="G428" s="98"/>
      <c r="H428" s="98"/>
      <c r="I428" s="60">
        <f t="shared" si="48"/>
        <v>0</v>
      </c>
      <c r="J428" s="100"/>
      <c r="K428" s="98"/>
      <c r="L428" s="98"/>
      <c r="M428" s="99"/>
      <c r="N428" s="61">
        <f t="shared" si="49"/>
        <v>0</v>
      </c>
      <c r="O428" s="62">
        <f t="shared" si="50"/>
        <v>0</v>
      </c>
      <c r="P428" s="98"/>
      <c r="Q428" s="98"/>
      <c r="R428" s="98"/>
      <c r="S428" s="98"/>
      <c r="T428" s="98"/>
      <c r="U428" s="98"/>
      <c r="V428" s="63">
        <f t="shared" si="51"/>
        <v>0</v>
      </c>
      <c r="W428" s="63">
        <f t="shared" si="52"/>
        <v>0</v>
      </c>
      <c r="Z428">
        <v>1</v>
      </c>
    </row>
    <row r="429" spans="1:26" x14ac:dyDescent="0.2">
      <c r="A429" s="101" t="str">
        <f>Sheet2!A429</f>
        <v/>
      </c>
      <c r="B429" s="102"/>
      <c r="C429" s="103">
        <f>[1]MSD!C429</f>
        <v>0</v>
      </c>
      <c r="D429" s="104">
        <v>1</v>
      </c>
      <c r="E429" s="105" t="str">
        <f>Sheet2!E429</f>
        <v/>
      </c>
      <c r="F429" s="105" t="str">
        <f>Sheet2!F429</f>
        <v/>
      </c>
      <c r="G429" s="105" t="str">
        <f>Sheet2!G429</f>
        <v/>
      </c>
      <c r="H429" s="105" t="str">
        <f>Sheet2!H429</f>
        <v/>
      </c>
      <c r="I429" s="128">
        <f t="shared" si="48"/>
        <v>0</v>
      </c>
      <c r="J429" s="108" t="str">
        <f>Sheet2!J429</f>
        <v/>
      </c>
      <c r="K429" s="105" t="str">
        <f>Sheet2!K429</f>
        <v/>
      </c>
      <c r="L429" s="105" t="str">
        <f>Sheet2!L429</f>
        <v/>
      </c>
      <c r="M429" s="106" t="str">
        <f>Sheet2!M429</f>
        <v/>
      </c>
      <c r="N429" s="107">
        <f t="shared" si="49"/>
        <v>0</v>
      </c>
      <c r="O429" s="109">
        <f t="shared" si="50"/>
        <v>0</v>
      </c>
      <c r="P429" s="105" t="str">
        <f>Sheet2!P429</f>
        <v/>
      </c>
      <c r="Q429" s="105" t="str">
        <f>Sheet2!Q429</f>
        <v/>
      </c>
      <c r="R429" s="105" t="str">
        <f>Sheet2!R429</f>
        <v/>
      </c>
      <c r="S429" s="105" t="str">
        <f>Sheet2!S429</f>
        <v/>
      </c>
      <c r="T429" s="105" t="str">
        <f>Sheet2!T429</f>
        <v/>
      </c>
      <c r="U429" s="105" t="str">
        <f>Sheet2!U429</f>
        <v/>
      </c>
      <c r="V429" s="110">
        <f t="shared" si="51"/>
        <v>0</v>
      </c>
      <c r="W429" s="110">
        <f t="shared" si="52"/>
        <v>0</v>
      </c>
      <c r="Y429">
        <v>1</v>
      </c>
    </row>
    <row r="430" spans="1:26" x14ac:dyDescent="0.2">
      <c r="A430" s="101" t="str">
        <f>Sheet2!A430</f>
        <v/>
      </c>
      <c r="B430" s="102"/>
      <c r="C430" s="103">
        <f>[1]MSD!C430</f>
        <v>0</v>
      </c>
      <c r="D430" s="111" t="e">
        <f>IF(D429&lt;=A$13,INDEX(MgmtRptAccts,HLOOKUP("MRAvcount",MRAmix,VLOOKUP([1]MRpts!$C$4*1000+A$11+(D429)/1000,MgmtRptAccts,2))+2,98),"")</f>
        <v>#NAME?</v>
      </c>
      <c r="E430" s="105" t="str">
        <f>Sheet2!E430</f>
        <v/>
      </c>
      <c r="F430" s="105" t="str">
        <f>Sheet2!F430</f>
        <v/>
      </c>
      <c r="G430" s="105" t="str">
        <f>Sheet2!G430</f>
        <v/>
      </c>
      <c r="H430" s="105" t="str">
        <f>Sheet2!H430</f>
        <v/>
      </c>
      <c r="I430" s="128">
        <f t="shared" si="48"/>
        <v>0</v>
      </c>
      <c r="J430" s="108" t="str">
        <f>Sheet2!J430</f>
        <v/>
      </c>
      <c r="K430" s="105" t="str">
        <f>Sheet2!K430</f>
        <v/>
      </c>
      <c r="L430" s="105" t="str">
        <f>Sheet2!L430</f>
        <v/>
      </c>
      <c r="M430" s="106" t="str">
        <f>Sheet2!M430</f>
        <v/>
      </c>
      <c r="N430" s="107">
        <f t="shared" si="49"/>
        <v>0</v>
      </c>
      <c r="O430" s="109">
        <f t="shared" si="50"/>
        <v>0</v>
      </c>
      <c r="P430" s="105" t="str">
        <f>Sheet2!P430</f>
        <v/>
      </c>
      <c r="Q430" s="105" t="str">
        <f>Sheet2!Q430</f>
        <v/>
      </c>
      <c r="R430" s="105" t="str">
        <f>Sheet2!R430</f>
        <v/>
      </c>
      <c r="S430" s="105" t="str">
        <f>Sheet2!S430</f>
        <v/>
      </c>
      <c r="T430" s="105" t="str">
        <f>Sheet2!T430</f>
        <v/>
      </c>
      <c r="U430" s="105" t="str">
        <f>Sheet2!U430</f>
        <v/>
      </c>
      <c r="V430" s="110">
        <f t="shared" si="51"/>
        <v>0</v>
      </c>
      <c r="W430" s="110">
        <f t="shared" si="52"/>
        <v>0</v>
      </c>
    </row>
    <row r="431" spans="1:26" x14ac:dyDescent="0.2">
      <c r="A431" s="133" t="str">
        <f>Sheet2!A431</f>
        <v/>
      </c>
      <c r="B431" s="95"/>
      <c r="C431" s="96" t="s">
        <v>48</v>
      </c>
      <c r="D431" s="97"/>
      <c r="E431" s="98"/>
      <c r="F431" s="98"/>
      <c r="G431" s="98"/>
      <c r="H431" s="98"/>
      <c r="I431" s="60">
        <f t="shared" si="48"/>
        <v>0</v>
      </c>
      <c r="J431" s="100"/>
      <c r="K431" s="98"/>
      <c r="L431" s="98"/>
      <c r="M431" s="99"/>
      <c r="N431" s="61">
        <f t="shared" si="49"/>
        <v>0</v>
      </c>
      <c r="O431" s="62">
        <f t="shared" si="50"/>
        <v>0</v>
      </c>
      <c r="P431" s="98"/>
      <c r="Q431" s="98"/>
      <c r="R431" s="98"/>
      <c r="S431" s="98"/>
      <c r="T431" s="98"/>
      <c r="U431" s="98"/>
      <c r="V431" s="63">
        <f t="shared" si="51"/>
        <v>0</v>
      </c>
      <c r="W431" s="63">
        <f t="shared" si="52"/>
        <v>0</v>
      </c>
      <c r="Z431">
        <v>1</v>
      </c>
    </row>
    <row r="432" spans="1:26" x14ac:dyDescent="0.2">
      <c r="A432" s="101" t="str">
        <f>Sheet2!A432</f>
        <v/>
      </c>
      <c r="B432" s="102"/>
      <c r="C432" s="103">
        <f>[1]MSD!C432</f>
        <v>0</v>
      </c>
      <c r="D432" s="104">
        <v>1</v>
      </c>
      <c r="E432" s="105" t="str">
        <f>Sheet2!E432</f>
        <v/>
      </c>
      <c r="F432" s="105" t="str">
        <f>Sheet2!F432</f>
        <v/>
      </c>
      <c r="G432" s="105" t="str">
        <f>Sheet2!G432</f>
        <v/>
      </c>
      <c r="H432" s="105" t="str">
        <f>Sheet2!H432</f>
        <v/>
      </c>
      <c r="I432" s="128">
        <f t="shared" si="48"/>
        <v>0</v>
      </c>
      <c r="J432" s="108" t="str">
        <f>Sheet2!J432</f>
        <v/>
      </c>
      <c r="K432" s="105" t="str">
        <f>Sheet2!K432</f>
        <v/>
      </c>
      <c r="L432" s="105" t="str">
        <f>Sheet2!L432</f>
        <v/>
      </c>
      <c r="M432" s="106" t="str">
        <f>Sheet2!M432</f>
        <v/>
      </c>
      <c r="N432" s="107">
        <f t="shared" si="49"/>
        <v>0</v>
      </c>
      <c r="O432" s="109">
        <f t="shared" si="50"/>
        <v>0</v>
      </c>
      <c r="P432" s="105" t="str">
        <f>Sheet2!P432</f>
        <v/>
      </c>
      <c r="Q432" s="105" t="str">
        <f>Sheet2!Q432</f>
        <v/>
      </c>
      <c r="R432" s="105" t="str">
        <f>Sheet2!R432</f>
        <v/>
      </c>
      <c r="S432" s="105" t="str">
        <f>Sheet2!S432</f>
        <v/>
      </c>
      <c r="T432" s="105" t="str">
        <f>Sheet2!T432</f>
        <v/>
      </c>
      <c r="U432" s="105" t="str">
        <f>Sheet2!U432</f>
        <v/>
      </c>
      <c r="V432" s="110">
        <f t="shared" si="51"/>
        <v>0</v>
      </c>
      <c r="W432" s="110">
        <f t="shared" si="52"/>
        <v>0</v>
      </c>
      <c r="Y432">
        <v>1</v>
      </c>
    </row>
    <row r="433" spans="1:26" x14ac:dyDescent="0.2">
      <c r="A433" s="101" t="str">
        <f>Sheet2!A433</f>
        <v/>
      </c>
      <c r="B433" s="102"/>
      <c r="C433" s="103">
        <f>[1]MSD!C433</f>
        <v>0</v>
      </c>
      <c r="D433" s="111" t="e">
        <f>IF(D432&lt;=A$13,INDEX(MgmtRptAccts,HLOOKUP("MRAvcount",MRAmix,VLOOKUP([1]MRpts!$C$4*1000+A$11+(D432)/1000,MgmtRptAccts,2))+2,98),"")</f>
        <v>#NAME?</v>
      </c>
      <c r="E433" s="105" t="str">
        <f>Sheet2!E433</f>
        <v/>
      </c>
      <c r="F433" s="105" t="str">
        <f>Sheet2!F433</f>
        <v/>
      </c>
      <c r="G433" s="105" t="str">
        <f>Sheet2!G433</f>
        <v/>
      </c>
      <c r="H433" s="105" t="str">
        <f>Sheet2!H433</f>
        <v/>
      </c>
      <c r="I433" s="128">
        <f t="shared" si="48"/>
        <v>0</v>
      </c>
      <c r="J433" s="108" t="str">
        <f>Sheet2!J433</f>
        <v/>
      </c>
      <c r="K433" s="105" t="str">
        <f>Sheet2!K433</f>
        <v/>
      </c>
      <c r="L433" s="105" t="str">
        <f>Sheet2!L433</f>
        <v/>
      </c>
      <c r="M433" s="106" t="str">
        <f>Sheet2!M433</f>
        <v/>
      </c>
      <c r="N433" s="107">
        <f t="shared" si="49"/>
        <v>0</v>
      </c>
      <c r="O433" s="109">
        <f t="shared" si="50"/>
        <v>0</v>
      </c>
      <c r="P433" s="105" t="str">
        <f>Sheet2!P433</f>
        <v/>
      </c>
      <c r="Q433" s="105" t="str">
        <f>Sheet2!Q433</f>
        <v/>
      </c>
      <c r="R433" s="105" t="str">
        <f>Sheet2!R433</f>
        <v/>
      </c>
      <c r="S433" s="105" t="str">
        <f>Sheet2!S433</f>
        <v/>
      </c>
      <c r="T433" s="105" t="str">
        <f>Sheet2!T433</f>
        <v/>
      </c>
      <c r="U433" s="105" t="str">
        <f>Sheet2!U433</f>
        <v/>
      </c>
      <c r="V433" s="110">
        <f t="shared" si="51"/>
        <v>0</v>
      </c>
      <c r="W433" s="110">
        <f t="shared" si="52"/>
        <v>0</v>
      </c>
    </row>
    <row r="434" spans="1:26" x14ac:dyDescent="0.2">
      <c r="A434" s="133" t="str">
        <f>Sheet2!A434</f>
        <v/>
      </c>
      <c r="B434" s="95"/>
      <c r="C434" s="96" t="s">
        <v>48</v>
      </c>
      <c r="D434" s="97"/>
      <c r="E434" s="98"/>
      <c r="F434" s="98"/>
      <c r="G434" s="98"/>
      <c r="H434" s="98"/>
      <c r="I434" s="60">
        <f t="shared" si="48"/>
        <v>0</v>
      </c>
      <c r="J434" s="100"/>
      <c r="K434" s="98"/>
      <c r="L434" s="98"/>
      <c r="M434" s="99"/>
      <c r="N434" s="61">
        <f t="shared" si="49"/>
        <v>0</v>
      </c>
      <c r="O434" s="62">
        <f t="shared" si="50"/>
        <v>0</v>
      </c>
      <c r="P434" s="98"/>
      <c r="Q434" s="98"/>
      <c r="R434" s="98"/>
      <c r="S434" s="98"/>
      <c r="T434" s="98"/>
      <c r="U434" s="98"/>
      <c r="V434" s="63">
        <f t="shared" si="51"/>
        <v>0</v>
      </c>
      <c r="W434" s="63">
        <f t="shared" si="52"/>
        <v>0</v>
      </c>
      <c r="Z434">
        <v>1</v>
      </c>
    </row>
    <row r="435" spans="1:26" x14ac:dyDescent="0.2">
      <c r="A435" s="101" t="str">
        <f>Sheet2!A435</f>
        <v/>
      </c>
      <c r="B435" s="102"/>
      <c r="C435" s="103">
        <f>[1]MSD!C435</f>
        <v>0</v>
      </c>
      <c r="D435" s="104">
        <v>1</v>
      </c>
      <c r="E435" s="105" t="str">
        <f>Sheet2!E435</f>
        <v/>
      </c>
      <c r="F435" s="105" t="str">
        <f>Sheet2!F435</f>
        <v/>
      </c>
      <c r="G435" s="105" t="str">
        <f>Sheet2!G435</f>
        <v/>
      </c>
      <c r="H435" s="105" t="str">
        <f>Sheet2!H435</f>
        <v/>
      </c>
      <c r="I435" s="128">
        <f t="shared" si="48"/>
        <v>0</v>
      </c>
      <c r="J435" s="108" t="str">
        <f>Sheet2!J435</f>
        <v/>
      </c>
      <c r="K435" s="105" t="str">
        <f>Sheet2!K435</f>
        <v/>
      </c>
      <c r="L435" s="105" t="str">
        <f>Sheet2!L435</f>
        <v/>
      </c>
      <c r="M435" s="106" t="str">
        <f>Sheet2!M435</f>
        <v/>
      </c>
      <c r="N435" s="107">
        <f t="shared" si="49"/>
        <v>0</v>
      </c>
      <c r="O435" s="109">
        <f t="shared" si="50"/>
        <v>0</v>
      </c>
      <c r="P435" s="105" t="str">
        <f>Sheet2!P435</f>
        <v/>
      </c>
      <c r="Q435" s="105" t="str">
        <f>Sheet2!Q435</f>
        <v/>
      </c>
      <c r="R435" s="105" t="str">
        <f>Sheet2!R435</f>
        <v/>
      </c>
      <c r="S435" s="105" t="str">
        <f>Sheet2!S435</f>
        <v/>
      </c>
      <c r="T435" s="105" t="str">
        <f>Sheet2!T435</f>
        <v/>
      </c>
      <c r="U435" s="105" t="str">
        <f>Sheet2!U435</f>
        <v/>
      </c>
      <c r="V435" s="110">
        <f t="shared" si="51"/>
        <v>0</v>
      </c>
      <c r="W435" s="110">
        <f t="shared" si="52"/>
        <v>0</v>
      </c>
      <c r="Y435">
        <v>1</v>
      </c>
    </row>
    <row r="436" spans="1:26" x14ac:dyDescent="0.2">
      <c r="A436" s="101" t="str">
        <f>Sheet2!A436</f>
        <v/>
      </c>
      <c r="B436" s="102"/>
      <c r="C436" s="103">
        <f>[1]MSD!C436</f>
        <v>0</v>
      </c>
      <c r="D436" s="111" t="e">
        <f>IF(D435&lt;=A$13,INDEX(MgmtRptAccts,HLOOKUP("MRAvcount",MRAmix,VLOOKUP([1]MRpts!$C$4*1000+A$11+(D435)/1000,MgmtRptAccts,2))+2,98),"")</f>
        <v>#NAME?</v>
      </c>
      <c r="E436" s="105" t="str">
        <f>Sheet2!E436</f>
        <v/>
      </c>
      <c r="F436" s="105" t="str">
        <f>Sheet2!F436</f>
        <v/>
      </c>
      <c r="G436" s="105" t="str">
        <f>Sheet2!G436</f>
        <v/>
      </c>
      <c r="H436" s="105" t="str">
        <f>Sheet2!H436</f>
        <v/>
      </c>
      <c r="I436" s="128">
        <f t="shared" si="48"/>
        <v>0</v>
      </c>
      <c r="J436" s="108" t="str">
        <f>Sheet2!J436</f>
        <v/>
      </c>
      <c r="K436" s="105" t="str">
        <f>Sheet2!K436</f>
        <v/>
      </c>
      <c r="L436" s="105" t="str">
        <f>Sheet2!L436</f>
        <v/>
      </c>
      <c r="M436" s="106" t="str">
        <f>Sheet2!M436</f>
        <v/>
      </c>
      <c r="N436" s="107">
        <f t="shared" si="49"/>
        <v>0</v>
      </c>
      <c r="O436" s="109">
        <f t="shared" si="50"/>
        <v>0</v>
      </c>
      <c r="P436" s="105" t="str">
        <f>Sheet2!P436</f>
        <v/>
      </c>
      <c r="Q436" s="105" t="str">
        <f>Sheet2!Q436</f>
        <v/>
      </c>
      <c r="R436" s="105" t="str">
        <f>Sheet2!R436</f>
        <v/>
      </c>
      <c r="S436" s="105" t="str">
        <f>Sheet2!S436</f>
        <v/>
      </c>
      <c r="T436" s="105" t="str">
        <f>Sheet2!T436</f>
        <v/>
      </c>
      <c r="U436" s="105" t="str">
        <f>Sheet2!U436</f>
        <v/>
      </c>
      <c r="V436" s="110">
        <f t="shared" si="51"/>
        <v>0</v>
      </c>
      <c r="W436" s="110">
        <f t="shared" si="52"/>
        <v>0</v>
      </c>
    </row>
    <row r="437" spans="1:26" x14ac:dyDescent="0.2">
      <c r="A437" s="133" t="str">
        <f>Sheet2!A437</f>
        <v/>
      </c>
      <c r="B437" s="95"/>
      <c r="C437" s="96" t="s">
        <v>48</v>
      </c>
      <c r="D437" s="97"/>
      <c r="E437" s="98"/>
      <c r="F437" s="98"/>
      <c r="G437" s="98"/>
      <c r="H437" s="98"/>
      <c r="I437" s="60">
        <f t="shared" si="48"/>
        <v>0</v>
      </c>
      <c r="J437" s="100"/>
      <c r="K437" s="98"/>
      <c r="L437" s="98"/>
      <c r="M437" s="99"/>
      <c r="N437" s="61">
        <f t="shared" si="49"/>
        <v>0</v>
      </c>
      <c r="O437" s="62">
        <f t="shared" si="50"/>
        <v>0</v>
      </c>
      <c r="P437" s="98"/>
      <c r="Q437" s="98"/>
      <c r="R437" s="98"/>
      <c r="S437" s="98"/>
      <c r="T437" s="98"/>
      <c r="U437" s="98"/>
      <c r="V437" s="63">
        <f t="shared" si="51"/>
        <v>0</v>
      </c>
      <c r="W437" s="63">
        <f t="shared" si="52"/>
        <v>0</v>
      </c>
      <c r="Z437">
        <v>1</v>
      </c>
    </row>
    <row r="438" spans="1:26" x14ac:dyDescent="0.2">
      <c r="A438" s="101" t="str">
        <f>Sheet2!A438</f>
        <v/>
      </c>
      <c r="B438" s="102"/>
      <c r="C438" s="103">
        <f>[1]MSD!C438</f>
        <v>0</v>
      </c>
      <c r="D438" s="104">
        <v>1</v>
      </c>
      <c r="E438" s="105" t="str">
        <f>Sheet2!E438</f>
        <v/>
      </c>
      <c r="F438" s="105" t="str">
        <f>Sheet2!F438</f>
        <v/>
      </c>
      <c r="G438" s="105" t="str">
        <f>Sheet2!G438</f>
        <v/>
      </c>
      <c r="H438" s="105" t="str">
        <f>Sheet2!H438</f>
        <v/>
      </c>
      <c r="I438" s="128">
        <f t="shared" si="48"/>
        <v>0</v>
      </c>
      <c r="J438" s="108" t="str">
        <f>Sheet2!J438</f>
        <v/>
      </c>
      <c r="K438" s="105" t="str">
        <f>Sheet2!K438</f>
        <v/>
      </c>
      <c r="L438" s="105" t="str">
        <f>Sheet2!L438</f>
        <v/>
      </c>
      <c r="M438" s="106" t="str">
        <f>Sheet2!M438</f>
        <v/>
      </c>
      <c r="N438" s="107">
        <f t="shared" si="49"/>
        <v>0</v>
      </c>
      <c r="O438" s="109">
        <f t="shared" si="50"/>
        <v>0</v>
      </c>
      <c r="P438" s="105" t="str">
        <f>Sheet2!P438</f>
        <v/>
      </c>
      <c r="Q438" s="105" t="str">
        <f>Sheet2!Q438</f>
        <v/>
      </c>
      <c r="R438" s="105" t="str">
        <f>Sheet2!R438</f>
        <v/>
      </c>
      <c r="S438" s="105" t="str">
        <f>Sheet2!S438</f>
        <v/>
      </c>
      <c r="T438" s="105" t="str">
        <f>Sheet2!T438</f>
        <v/>
      </c>
      <c r="U438" s="105" t="str">
        <f>Sheet2!U438</f>
        <v/>
      </c>
      <c r="V438" s="110">
        <f t="shared" si="51"/>
        <v>0</v>
      </c>
      <c r="W438" s="110">
        <f t="shared" si="52"/>
        <v>0</v>
      </c>
      <c r="Y438">
        <v>1</v>
      </c>
    </row>
    <row r="439" spans="1:26" x14ac:dyDescent="0.2">
      <c r="A439" s="101" t="str">
        <f>Sheet2!A439</f>
        <v/>
      </c>
      <c r="B439" s="102"/>
      <c r="C439" s="103">
        <f>[1]MSD!C439</f>
        <v>0</v>
      </c>
      <c r="D439" s="111" t="e">
        <f>IF(D438&lt;=A$13,INDEX(MgmtRptAccts,HLOOKUP("MRAvcount",MRAmix,VLOOKUP([1]MRpts!$C$4*1000+A$11+(D438)/1000,MgmtRptAccts,2))+2,98),"")</f>
        <v>#NAME?</v>
      </c>
      <c r="E439" s="105" t="str">
        <f>Sheet2!E439</f>
        <v/>
      </c>
      <c r="F439" s="105" t="str">
        <f>Sheet2!F439</f>
        <v/>
      </c>
      <c r="G439" s="105" t="str">
        <f>Sheet2!G439</f>
        <v/>
      </c>
      <c r="H439" s="105" t="str">
        <f>Sheet2!H439</f>
        <v/>
      </c>
      <c r="I439" s="128">
        <f t="shared" si="48"/>
        <v>0</v>
      </c>
      <c r="J439" s="108" t="str">
        <f>Sheet2!J439</f>
        <v/>
      </c>
      <c r="K439" s="105" t="str">
        <f>Sheet2!K439</f>
        <v/>
      </c>
      <c r="L439" s="105" t="str">
        <f>Sheet2!L439</f>
        <v/>
      </c>
      <c r="M439" s="106" t="str">
        <f>Sheet2!M439</f>
        <v/>
      </c>
      <c r="N439" s="107">
        <f t="shared" si="49"/>
        <v>0</v>
      </c>
      <c r="O439" s="109">
        <f t="shared" si="50"/>
        <v>0</v>
      </c>
      <c r="P439" s="105" t="str">
        <f>Sheet2!P439</f>
        <v/>
      </c>
      <c r="Q439" s="105" t="str">
        <f>Sheet2!Q439</f>
        <v/>
      </c>
      <c r="R439" s="105" t="str">
        <f>Sheet2!R439</f>
        <v/>
      </c>
      <c r="S439" s="105" t="str">
        <f>Sheet2!S439</f>
        <v/>
      </c>
      <c r="T439" s="105" t="str">
        <f>Sheet2!T439</f>
        <v/>
      </c>
      <c r="U439" s="105" t="str">
        <f>Sheet2!U439</f>
        <v/>
      </c>
      <c r="V439" s="110">
        <f t="shared" si="51"/>
        <v>0</v>
      </c>
      <c r="W439" s="110">
        <f t="shared" si="52"/>
        <v>0</v>
      </c>
    </row>
    <row r="440" spans="1:26" x14ac:dyDescent="0.2">
      <c r="A440" s="133" t="str">
        <f>Sheet2!A440</f>
        <v/>
      </c>
      <c r="B440" s="95"/>
      <c r="C440" s="96" t="s">
        <v>48</v>
      </c>
      <c r="D440" s="97"/>
      <c r="E440" s="98"/>
      <c r="F440" s="98"/>
      <c r="G440" s="98"/>
      <c r="H440" s="98"/>
      <c r="I440" s="60">
        <f t="shared" si="48"/>
        <v>0</v>
      </c>
      <c r="J440" s="100"/>
      <c r="K440" s="98"/>
      <c r="L440" s="98"/>
      <c r="M440" s="99"/>
      <c r="N440" s="61">
        <f t="shared" si="49"/>
        <v>0</v>
      </c>
      <c r="O440" s="62">
        <f t="shared" si="50"/>
        <v>0</v>
      </c>
      <c r="P440" s="98"/>
      <c r="Q440" s="98"/>
      <c r="R440" s="98"/>
      <c r="S440" s="98"/>
      <c r="T440" s="98"/>
      <c r="U440" s="98"/>
      <c r="V440" s="63">
        <f t="shared" si="51"/>
        <v>0</v>
      </c>
      <c r="W440" s="63">
        <f t="shared" si="52"/>
        <v>0</v>
      </c>
      <c r="Z440">
        <v>1</v>
      </c>
    </row>
    <row r="441" spans="1:26" x14ac:dyDescent="0.2">
      <c r="A441" s="101" t="str">
        <f>Sheet2!A441</f>
        <v/>
      </c>
      <c r="B441" s="102"/>
      <c r="C441" s="103">
        <f>[1]MSD!C441</f>
        <v>0</v>
      </c>
      <c r="D441" s="104">
        <v>1</v>
      </c>
      <c r="E441" s="105" t="str">
        <f>Sheet2!E441</f>
        <v/>
      </c>
      <c r="F441" s="105" t="str">
        <f>Sheet2!F441</f>
        <v/>
      </c>
      <c r="G441" s="105" t="str">
        <f>Sheet2!G441</f>
        <v/>
      </c>
      <c r="H441" s="105" t="str">
        <f>Sheet2!H441</f>
        <v/>
      </c>
      <c r="I441" s="128">
        <f t="shared" si="48"/>
        <v>0</v>
      </c>
      <c r="J441" s="108" t="str">
        <f>Sheet2!J441</f>
        <v/>
      </c>
      <c r="K441" s="105" t="str">
        <f>Sheet2!K441</f>
        <v/>
      </c>
      <c r="L441" s="105" t="str">
        <f>Sheet2!L441</f>
        <v/>
      </c>
      <c r="M441" s="106" t="str">
        <f>Sheet2!M441</f>
        <v/>
      </c>
      <c r="N441" s="107">
        <f t="shared" si="49"/>
        <v>0</v>
      </c>
      <c r="O441" s="109">
        <f t="shared" si="50"/>
        <v>0</v>
      </c>
      <c r="P441" s="105" t="str">
        <f>Sheet2!P441</f>
        <v/>
      </c>
      <c r="Q441" s="105" t="str">
        <f>Sheet2!Q441</f>
        <v/>
      </c>
      <c r="R441" s="105" t="str">
        <f>Sheet2!R441</f>
        <v/>
      </c>
      <c r="S441" s="105" t="str">
        <f>Sheet2!S441</f>
        <v/>
      </c>
      <c r="T441" s="105" t="str">
        <f>Sheet2!T441</f>
        <v/>
      </c>
      <c r="U441" s="105" t="str">
        <f>Sheet2!U441</f>
        <v/>
      </c>
      <c r="V441" s="110">
        <f t="shared" si="51"/>
        <v>0</v>
      </c>
      <c r="W441" s="110">
        <f t="shared" si="52"/>
        <v>0</v>
      </c>
      <c r="Y441">
        <v>1</v>
      </c>
    </row>
    <row r="442" spans="1:26" x14ac:dyDescent="0.2">
      <c r="A442" s="101" t="str">
        <f>Sheet2!A442</f>
        <v/>
      </c>
      <c r="B442" s="102"/>
      <c r="C442" s="103">
        <f>[1]MSD!C442</f>
        <v>0</v>
      </c>
      <c r="D442" s="111" t="e">
        <f>IF(D441&lt;=A$13,INDEX(MgmtRptAccts,HLOOKUP("MRAvcount",MRAmix,VLOOKUP([1]MRpts!$C$4*1000+A$11+(D441)/1000,MgmtRptAccts,2))+2,98),"")</f>
        <v>#NAME?</v>
      </c>
      <c r="E442" s="105" t="str">
        <f>Sheet2!E442</f>
        <v/>
      </c>
      <c r="F442" s="105" t="str">
        <f>Sheet2!F442</f>
        <v/>
      </c>
      <c r="G442" s="105" t="str">
        <f>Sheet2!G442</f>
        <v/>
      </c>
      <c r="H442" s="105" t="str">
        <f>Sheet2!H442</f>
        <v/>
      </c>
      <c r="I442" s="128">
        <f t="shared" si="48"/>
        <v>0</v>
      </c>
      <c r="J442" s="108" t="str">
        <f>Sheet2!J442</f>
        <v/>
      </c>
      <c r="K442" s="105" t="str">
        <f>Sheet2!K442</f>
        <v/>
      </c>
      <c r="L442" s="105" t="str">
        <f>Sheet2!L442</f>
        <v/>
      </c>
      <c r="M442" s="106" t="str">
        <f>Sheet2!M442</f>
        <v/>
      </c>
      <c r="N442" s="107">
        <f t="shared" si="49"/>
        <v>0</v>
      </c>
      <c r="O442" s="109">
        <f t="shared" si="50"/>
        <v>0</v>
      </c>
      <c r="P442" s="105" t="str">
        <f>Sheet2!P442</f>
        <v/>
      </c>
      <c r="Q442" s="105" t="str">
        <f>Sheet2!Q442</f>
        <v/>
      </c>
      <c r="R442" s="105" t="str">
        <f>Sheet2!R442</f>
        <v/>
      </c>
      <c r="S442" s="105" t="str">
        <f>Sheet2!S442</f>
        <v/>
      </c>
      <c r="T442" s="105" t="str">
        <f>Sheet2!T442</f>
        <v/>
      </c>
      <c r="U442" s="105" t="str">
        <f>Sheet2!U442</f>
        <v/>
      </c>
      <c r="V442" s="110">
        <f t="shared" si="51"/>
        <v>0</v>
      </c>
      <c r="W442" s="110">
        <f t="shared" si="52"/>
        <v>0</v>
      </c>
    </row>
    <row r="443" spans="1:26" x14ac:dyDescent="0.2">
      <c r="A443" s="133" t="str">
        <f>Sheet2!A443</f>
        <v/>
      </c>
      <c r="B443" s="95"/>
      <c r="C443" s="96" t="s">
        <v>48</v>
      </c>
      <c r="D443" s="97"/>
      <c r="E443" s="98"/>
      <c r="F443" s="98"/>
      <c r="G443" s="98"/>
      <c r="H443" s="98"/>
      <c r="I443" s="60">
        <f t="shared" si="48"/>
        <v>0</v>
      </c>
      <c r="J443" s="100"/>
      <c r="K443" s="98"/>
      <c r="L443" s="98"/>
      <c r="M443" s="99"/>
      <c r="N443" s="61">
        <f t="shared" si="49"/>
        <v>0</v>
      </c>
      <c r="O443" s="62">
        <f t="shared" si="50"/>
        <v>0</v>
      </c>
      <c r="P443" s="98"/>
      <c r="Q443" s="98"/>
      <c r="R443" s="98"/>
      <c r="S443" s="98"/>
      <c r="T443" s="98"/>
      <c r="U443" s="98"/>
      <c r="V443" s="63">
        <f t="shared" si="51"/>
        <v>0</v>
      </c>
      <c r="W443" s="63">
        <f t="shared" si="52"/>
        <v>0</v>
      </c>
      <c r="Z443">
        <v>1</v>
      </c>
    </row>
    <row r="444" spans="1:26" x14ac:dyDescent="0.2">
      <c r="A444" s="101" t="str">
        <f>Sheet2!A444</f>
        <v/>
      </c>
      <c r="B444" s="102"/>
      <c r="C444" s="103">
        <f>[1]MSD!C444</f>
        <v>0</v>
      </c>
      <c r="D444" s="104">
        <v>1</v>
      </c>
      <c r="E444" s="105" t="str">
        <f>Sheet2!E444</f>
        <v/>
      </c>
      <c r="F444" s="105" t="str">
        <f>Sheet2!F444</f>
        <v/>
      </c>
      <c r="G444" s="105" t="str">
        <f>Sheet2!G444</f>
        <v/>
      </c>
      <c r="H444" s="105" t="str">
        <f>Sheet2!H444</f>
        <v/>
      </c>
      <c r="I444" s="128">
        <f t="shared" si="48"/>
        <v>0</v>
      </c>
      <c r="J444" s="108" t="str">
        <f>Sheet2!J444</f>
        <v/>
      </c>
      <c r="K444" s="105" t="str">
        <f>Sheet2!K444</f>
        <v/>
      </c>
      <c r="L444" s="105" t="str">
        <f>Sheet2!L444</f>
        <v/>
      </c>
      <c r="M444" s="106" t="str">
        <f>Sheet2!M444</f>
        <v/>
      </c>
      <c r="N444" s="107">
        <f t="shared" si="49"/>
        <v>0</v>
      </c>
      <c r="O444" s="109">
        <f t="shared" si="50"/>
        <v>0</v>
      </c>
      <c r="P444" s="105" t="str">
        <f>Sheet2!P444</f>
        <v/>
      </c>
      <c r="Q444" s="105" t="str">
        <f>Sheet2!Q444</f>
        <v/>
      </c>
      <c r="R444" s="105" t="str">
        <f>Sheet2!R444</f>
        <v/>
      </c>
      <c r="S444" s="105" t="str">
        <f>Sheet2!S444</f>
        <v/>
      </c>
      <c r="T444" s="105" t="str">
        <f>Sheet2!T444</f>
        <v/>
      </c>
      <c r="U444" s="105" t="str">
        <f>Sheet2!U444</f>
        <v/>
      </c>
      <c r="V444" s="110">
        <f t="shared" si="51"/>
        <v>0</v>
      </c>
      <c r="W444" s="110">
        <f t="shared" si="52"/>
        <v>0</v>
      </c>
      <c r="Y444">
        <v>1</v>
      </c>
    </row>
    <row r="445" spans="1:26" x14ac:dyDescent="0.2">
      <c r="A445" s="101" t="str">
        <f>Sheet2!A445</f>
        <v/>
      </c>
      <c r="B445" s="102"/>
      <c r="C445" s="103">
        <f>[1]MSD!C445</f>
        <v>0</v>
      </c>
      <c r="D445" s="111" t="e">
        <f>IF(D444&lt;=A$13,INDEX(MgmtRptAccts,HLOOKUP("MRAvcount",MRAmix,VLOOKUP([1]MRpts!$C$4*1000+A$11+(D444)/1000,MgmtRptAccts,2))+2,98),"")</f>
        <v>#NAME?</v>
      </c>
      <c r="E445" s="105" t="str">
        <f>Sheet2!E445</f>
        <v/>
      </c>
      <c r="F445" s="105" t="str">
        <f>Sheet2!F445</f>
        <v/>
      </c>
      <c r="G445" s="105" t="str">
        <f>Sheet2!G445</f>
        <v/>
      </c>
      <c r="H445" s="105" t="str">
        <f>Sheet2!H445</f>
        <v/>
      </c>
      <c r="I445" s="128">
        <f t="shared" si="48"/>
        <v>0</v>
      </c>
      <c r="J445" s="108" t="str">
        <f>Sheet2!J445</f>
        <v/>
      </c>
      <c r="K445" s="105" t="str">
        <f>Sheet2!K445</f>
        <v/>
      </c>
      <c r="L445" s="105" t="str">
        <f>Sheet2!L445</f>
        <v/>
      </c>
      <c r="M445" s="106" t="str">
        <f>Sheet2!M445</f>
        <v/>
      </c>
      <c r="N445" s="107">
        <f t="shared" si="49"/>
        <v>0</v>
      </c>
      <c r="O445" s="109">
        <f t="shared" si="50"/>
        <v>0</v>
      </c>
      <c r="P445" s="105" t="str">
        <f>Sheet2!P445</f>
        <v/>
      </c>
      <c r="Q445" s="105" t="str">
        <f>Sheet2!Q445</f>
        <v/>
      </c>
      <c r="R445" s="105" t="str">
        <f>Sheet2!R445</f>
        <v/>
      </c>
      <c r="S445" s="105" t="str">
        <f>Sheet2!S445</f>
        <v/>
      </c>
      <c r="T445" s="105" t="str">
        <f>Sheet2!T445</f>
        <v/>
      </c>
      <c r="U445" s="105" t="str">
        <f>Sheet2!U445</f>
        <v/>
      </c>
      <c r="V445" s="110">
        <f t="shared" si="51"/>
        <v>0</v>
      </c>
      <c r="W445" s="110">
        <f t="shared" si="52"/>
        <v>0</v>
      </c>
    </row>
    <row r="446" spans="1:26" x14ac:dyDescent="0.2">
      <c r="A446" s="133" t="str">
        <f>Sheet2!A446</f>
        <v/>
      </c>
      <c r="B446" s="95"/>
      <c r="C446" s="96" t="s">
        <v>48</v>
      </c>
      <c r="D446" s="97"/>
      <c r="E446" s="98"/>
      <c r="F446" s="98"/>
      <c r="G446" s="98"/>
      <c r="H446" s="98"/>
      <c r="I446" s="60">
        <f t="shared" si="48"/>
        <v>0</v>
      </c>
      <c r="J446" s="100"/>
      <c r="K446" s="98"/>
      <c r="L446" s="98"/>
      <c r="M446" s="99"/>
      <c r="N446" s="61">
        <f t="shared" si="49"/>
        <v>0</v>
      </c>
      <c r="O446" s="62">
        <f t="shared" si="50"/>
        <v>0</v>
      </c>
      <c r="P446" s="98"/>
      <c r="Q446" s="98"/>
      <c r="R446" s="98"/>
      <c r="S446" s="98"/>
      <c r="T446" s="98"/>
      <c r="U446" s="98"/>
      <c r="V446" s="63">
        <f t="shared" si="51"/>
        <v>0</v>
      </c>
      <c r="W446" s="63">
        <f t="shared" si="52"/>
        <v>0</v>
      </c>
      <c r="Z446">
        <v>1</v>
      </c>
    </row>
    <row r="447" spans="1:26" x14ac:dyDescent="0.2">
      <c r="A447" s="101" t="str">
        <f>Sheet2!A447</f>
        <v/>
      </c>
      <c r="B447" s="102"/>
      <c r="C447" s="103">
        <f>[1]MSD!C447</f>
        <v>0</v>
      </c>
      <c r="D447" s="104">
        <v>1</v>
      </c>
      <c r="E447" s="105" t="str">
        <f>Sheet2!E447</f>
        <v/>
      </c>
      <c r="F447" s="105" t="str">
        <f>Sheet2!F447</f>
        <v/>
      </c>
      <c r="G447" s="105" t="str">
        <f>Sheet2!G447</f>
        <v/>
      </c>
      <c r="H447" s="105" t="str">
        <f>Sheet2!H447</f>
        <v/>
      </c>
      <c r="I447" s="128">
        <f t="shared" si="48"/>
        <v>0</v>
      </c>
      <c r="J447" s="108" t="str">
        <f>Sheet2!J447</f>
        <v/>
      </c>
      <c r="K447" s="105" t="str">
        <f>Sheet2!K447</f>
        <v/>
      </c>
      <c r="L447" s="105" t="str">
        <f>Sheet2!L447</f>
        <v/>
      </c>
      <c r="M447" s="106" t="str">
        <f>Sheet2!M447</f>
        <v/>
      </c>
      <c r="N447" s="107">
        <f t="shared" si="49"/>
        <v>0</v>
      </c>
      <c r="O447" s="109">
        <f t="shared" si="50"/>
        <v>0</v>
      </c>
      <c r="P447" s="105" t="str">
        <f>Sheet2!P447</f>
        <v/>
      </c>
      <c r="Q447" s="105" t="str">
        <f>Sheet2!Q447</f>
        <v/>
      </c>
      <c r="R447" s="105" t="str">
        <f>Sheet2!R447</f>
        <v/>
      </c>
      <c r="S447" s="105" t="str">
        <f>Sheet2!S447</f>
        <v/>
      </c>
      <c r="T447" s="105" t="str">
        <f>Sheet2!T447</f>
        <v/>
      </c>
      <c r="U447" s="105" t="str">
        <f>Sheet2!U447</f>
        <v/>
      </c>
      <c r="V447" s="110">
        <f t="shared" si="51"/>
        <v>0</v>
      </c>
      <c r="W447" s="110">
        <f t="shared" si="52"/>
        <v>0</v>
      </c>
      <c r="Y447">
        <v>1</v>
      </c>
    </row>
    <row r="448" spans="1:26" x14ac:dyDescent="0.2">
      <c r="A448" s="101" t="str">
        <f>Sheet2!A448</f>
        <v/>
      </c>
      <c r="B448" s="102"/>
      <c r="C448" s="103">
        <f>[1]MSD!C448</f>
        <v>0</v>
      </c>
      <c r="D448" s="111" t="e">
        <f>IF(D447&lt;=A$13,INDEX(MgmtRptAccts,HLOOKUP("MRAvcount",MRAmix,VLOOKUP([1]MRpts!$C$4*1000+A$11+(D447)/1000,MgmtRptAccts,2))+2,98),"")</f>
        <v>#NAME?</v>
      </c>
      <c r="E448" s="105" t="str">
        <f>Sheet2!E448</f>
        <v/>
      </c>
      <c r="F448" s="105" t="str">
        <f>Sheet2!F448</f>
        <v/>
      </c>
      <c r="G448" s="105" t="str">
        <f>Sheet2!G448</f>
        <v/>
      </c>
      <c r="H448" s="105" t="str">
        <f>Sheet2!H448</f>
        <v/>
      </c>
      <c r="I448" s="128">
        <f t="shared" si="48"/>
        <v>0</v>
      </c>
      <c r="J448" s="108" t="str">
        <f>Sheet2!J448</f>
        <v/>
      </c>
      <c r="K448" s="105" t="str">
        <f>Sheet2!K448</f>
        <v/>
      </c>
      <c r="L448" s="105" t="str">
        <f>Sheet2!L448</f>
        <v/>
      </c>
      <c r="M448" s="106" t="str">
        <f>Sheet2!M448</f>
        <v/>
      </c>
      <c r="N448" s="107">
        <f t="shared" si="49"/>
        <v>0</v>
      </c>
      <c r="O448" s="109">
        <f t="shared" si="50"/>
        <v>0</v>
      </c>
      <c r="P448" s="105" t="str">
        <f>Sheet2!P448</f>
        <v/>
      </c>
      <c r="Q448" s="105" t="str">
        <f>Sheet2!Q448</f>
        <v/>
      </c>
      <c r="R448" s="105" t="str">
        <f>Sheet2!R448</f>
        <v/>
      </c>
      <c r="S448" s="105" t="str">
        <f>Sheet2!S448</f>
        <v/>
      </c>
      <c r="T448" s="105" t="str">
        <f>Sheet2!T448</f>
        <v/>
      </c>
      <c r="U448" s="105" t="str">
        <f>Sheet2!U448</f>
        <v/>
      </c>
      <c r="V448" s="110">
        <f t="shared" si="51"/>
        <v>0</v>
      </c>
      <c r="W448" s="110">
        <f t="shared" si="52"/>
        <v>0</v>
      </c>
    </row>
    <row r="449" spans="1:26" x14ac:dyDescent="0.2">
      <c r="A449" s="133" t="str">
        <f>Sheet2!A449</f>
        <v/>
      </c>
      <c r="B449" s="95"/>
      <c r="C449" s="96" t="s">
        <v>48</v>
      </c>
      <c r="D449" s="97"/>
      <c r="E449" s="98"/>
      <c r="F449" s="98"/>
      <c r="G449" s="98"/>
      <c r="H449" s="98"/>
      <c r="I449" s="60">
        <f t="shared" si="48"/>
        <v>0</v>
      </c>
      <c r="J449" s="100"/>
      <c r="K449" s="98"/>
      <c r="L449" s="98"/>
      <c r="M449" s="99"/>
      <c r="N449" s="61">
        <f t="shared" si="49"/>
        <v>0</v>
      </c>
      <c r="O449" s="62">
        <f t="shared" si="50"/>
        <v>0</v>
      </c>
      <c r="P449" s="98"/>
      <c r="Q449" s="98"/>
      <c r="R449" s="98"/>
      <c r="S449" s="98"/>
      <c r="T449" s="98"/>
      <c r="U449" s="98"/>
      <c r="V449" s="63">
        <f t="shared" si="51"/>
        <v>0</v>
      </c>
      <c r="W449" s="63">
        <f t="shared" si="52"/>
        <v>0</v>
      </c>
      <c r="Z449">
        <v>1</v>
      </c>
    </row>
    <row r="450" spans="1:26" x14ac:dyDescent="0.2">
      <c r="A450" s="101" t="str">
        <f>Sheet2!A450</f>
        <v/>
      </c>
      <c r="B450" s="102"/>
      <c r="C450" s="103">
        <f>[1]MSD!C450</f>
        <v>0</v>
      </c>
      <c r="D450" s="104">
        <v>1</v>
      </c>
      <c r="E450" s="105" t="str">
        <f>Sheet2!E450</f>
        <v/>
      </c>
      <c r="F450" s="105" t="str">
        <f>Sheet2!F450</f>
        <v/>
      </c>
      <c r="G450" s="105" t="str">
        <f>Sheet2!G450</f>
        <v/>
      </c>
      <c r="H450" s="105" t="str">
        <f>Sheet2!H450</f>
        <v/>
      </c>
      <c r="I450" s="128">
        <f t="shared" si="48"/>
        <v>0</v>
      </c>
      <c r="J450" s="108" t="str">
        <f>Sheet2!J450</f>
        <v/>
      </c>
      <c r="K450" s="105" t="str">
        <f>Sheet2!K450</f>
        <v/>
      </c>
      <c r="L450" s="105" t="str">
        <f>Sheet2!L450</f>
        <v/>
      </c>
      <c r="M450" s="106" t="str">
        <f>Sheet2!M450</f>
        <v/>
      </c>
      <c r="N450" s="107">
        <f t="shared" si="49"/>
        <v>0</v>
      </c>
      <c r="O450" s="109">
        <f t="shared" si="50"/>
        <v>0</v>
      </c>
      <c r="P450" s="105" t="str">
        <f>Sheet2!P450</f>
        <v/>
      </c>
      <c r="Q450" s="105" t="str">
        <f>Sheet2!Q450</f>
        <v/>
      </c>
      <c r="R450" s="105" t="str">
        <f>Sheet2!R450</f>
        <v/>
      </c>
      <c r="S450" s="105" t="str">
        <f>Sheet2!S450</f>
        <v/>
      </c>
      <c r="T450" s="105" t="str">
        <f>Sheet2!T450</f>
        <v/>
      </c>
      <c r="U450" s="105" t="str">
        <f>Sheet2!U450</f>
        <v/>
      </c>
      <c r="V450" s="110">
        <f t="shared" si="51"/>
        <v>0</v>
      </c>
      <c r="W450" s="110">
        <f t="shared" si="52"/>
        <v>0</v>
      </c>
      <c r="Y450">
        <v>1</v>
      </c>
    </row>
    <row r="451" spans="1:26" x14ac:dyDescent="0.2">
      <c r="A451" s="101" t="str">
        <f>Sheet2!A451</f>
        <v/>
      </c>
      <c r="B451" s="102"/>
      <c r="C451" s="103">
        <f>[1]MSD!C451</f>
        <v>0</v>
      </c>
      <c r="D451" s="111" t="e">
        <f>IF(D450&lt;=A$13,INDEX(MgmtRptAccts,HLOOKUP("MRAvcount",MRAmix,VLOOKUP([1]MRpts!$C$4*1000+A$11+(D450)/1000,MgmtRptAccts,2))+2,98),"")</f>
        <v>#NAME?</v>
      </c>
      <c r="E451" s="105" t="str">
        <f>Sheet2!E451</f>
        <v/>
      </c>
      <c r="F451" s="105" t="str">
        <f>Sheet2!F451</f>
        <v/>
      </c>
      <c r="G451" s="105" t="str">
        <f>Sheet2!G451</f>
        <v/>
      </c>
      <c r="H451" s="105" t="str">
        <f>Sheet2!H451</f>
        <v/>
      </c>
      <c r="I451" s="128">
        <f t="shared" si="48"/>
        <v>0</v>
      </c>
      <c r="J451" s="108" t="str">
        <f>Sheet2!J451</f>
        <v/>
      </c>
      <c r="K451" s="105" t="str">
        <f>Sheet2!K451</f>
        <v/>
      </c>
      <c r="L451" s="105" t="str">
        <f>Sheet2!L451</f>
        <v/>
      </c>
      <c r="M451" s="106" t="str">
        <f>Sheet2!M451</f>
        <v/>
      </c>
      <c r="N451" s="107">
        <f t="shared" si="49"/>
        <v>0</v>
      </c>
      <c r="O451" s="109">
        <f t="shared" si="50"/>
        <v>0</v>
      </c>
      <c r="P451" s="105" t="str">
        <f>Sheet2!P451</f>
        <v/>
      </c>
      <c r="Q451" s="105" t="str">
        <f>Sheet2!Q451</f>
        <v/>
      </c>
      <c r="R451" s="105" t="str">
        <f>Sheet2!R451</f>
        <v/>
      </c>
      <c r="S451" s="105" t="str">
        <f>Sheet2!S451</f>
        <v/>
      </c>
      <c r="T451" s="105" t="str">
        <f>Sheet2!T451</f>
        <v/>
      </c>
      <c r="U451" s="105" t="str">
        <f>Sheet2!U451</f>
        <v/>
      </c>
      <c r="V451" s="110">
        <f t="shared" si="51"/>
        <v>0</v>
      </c>
      <c r="W451" s="110">
        <f t="shared" si="52"/>
        <v>0</v>
      </c>
    </row>
    <row r="452" spans="1:26" x14ac:dyDescent="0.2">
      <c r="A452" s="133" t="str">
        <f>Sheet2!A452</f>
        <v/>
      </c>
      <c r="B452" s="95"/>
      <c r="C452" s="96" t="s">
        <v>48</v>
      </c>
      <c r="D452" s="97"/>
      <c r="E452" s="98"/>
      <c r="F452" s="98"/>
      <c r="G452" s="98"/>
      <c r="H452" s="98"/>
      <c r="I452" s="60">
        <f t="shared" si="48"/>
        <v>0</v>
      </c>
      <c r="J452" s="100"/>
      <c r="K452" s="98"/>
      <c r="L452" s="98"/>
      <c r="M452" s="99"/>
      <c r="N452" s="61">
        <f t="shared" si="49"/>
        <v>0</v>
      </c>
      <c r="O452" s="62">
        <f t="shared" si="50"/>
        <v>0</v>
      </c>
      <c r="P452" s="98"/>
      <c r="Q452" s="98"/>
      <c r="R452" s="98"/>
      <c r="S452" s="98"/>
      <c r="T452" s="98"/>
      <c r="U452" s="98"/>
      <c r="V452" s="63">
        <f t="shared" si="51"/>
        <v>0</v>
      </c>
      <c r="W452" s="63">
        <f t="shared" si="52"/>
        <v>0</v>
      </c>
      <c r="Z452">
        <v>1</v>
      </c>
    </row>
    <row r="453" spans="1:26" x14ac:dyDescent="0.2">
      <c r="A453" s="101" t="str">
        <f>Sheet2!A453</f>
        <v/>
      </c>
      <c r="B453" s="102"/>
      <c r="C453" s="103">
        <f>[1]MSD!C453</f>
        <v>0</v>
      </c>
      <c r="D453" s="104">
        <v>1</v>
      </c>
      <c r="E453" s="105" t="str">
        <f>Sheet2!E453</f>
        <v/>
      </c>
      <c r="F453" s="105" t="str">
        <f>Sheet2!F453</f>
        <v/>
      </c>
      <c r="G453" s="105" t="str">
        <f>Sheet2!G453</f>
        <v/>
      </c>
      <c r="H453" s="105" t="str">
        <f>Sheet2!H453</f>
        <v/>
      </c>
      <c r="I453" s="128">
        <f t="shared" si="48"/>
        <v>0</v>
      </c>
      <c r="J453" s="108" t="str">
        <f>Sheet2!J453</f>
        <v/>
      </c>
      <c r="K453" s="105" t="str">
        <f>Sheet2!K453</f>
        <v/>
      </c>
      <c r="L453" s="105" t="str">
        <f>Sheet2!L453</f>
        <v/>
      </c>
      <c r="M453" s="106" t="str">
        <f>Sheet2!M453</f>
        <v/>
      </c>
      <c r="N453" s="107">
        <f t="shared" si="49"/>
        <v>0</v>
      </c>
      <c r="O453" s="109">
        <f t="shared" si="50"/>
        <v>0</v>
      </c>
      <c r="P453" s="105" t="str">
        <f>Sheet2!P453</f>
        <v/>
      </c>
      <c r="Q453" s="105" t="str">
        <f>Sheet2!Q453</f>
        <v/>
      </c>
      <c r="R453" s="105" t="str">
        <f>Sheet2!R453</f>
        <v/>
      </c>
      <c r="S453" s="105" t="str">
        <f>Sheet2!S453</f>
        <v/>
      </c>
      <c r="T453" s="105" t="str">
        <f>Sheet2!T453</f>
        <v/>
      </c>
      <c r="U453" s="105" t="str">
        <f>Sheet2!U453</f>
        <v/>
      </c>
      <c r="V453" s="110">
        <f t="shared" si="51"/>
        <v>0</v>
      </c>
      <c r="W453" s="110">
        <f t="shared" si="52"/>
        <v>0</v>
      </c>
      <c r="Y453">
        <v>1</v>
      </c>
    </row>
    <row r="454" spans="1:26" x14ac:dyDescent="0.2">
      <c r="A454" s="101" t="str">
        <f>Sheet2!A454</f>
        <v/>
      </c>
      <c r="B454" s="102"/>
      <c r="C454" s="103">
        <f>[1]MSD!C454</f>
        <v>0</v>
      </c>
      <c r="D454" s="111" t="e">
        <f>IF(D453&lt;=A$13,INDEX(MgmtRptAccts,HLOOKUP("MRAvcount",MRAmix,VLOOKUP([1]MRpts!$C$4*1000+A$11+(D453)/1000,MgmtRptAccts,2))+2,98),"")</f>
        <v>#NAME?</v>
      </c>
      <c r="E454" s="105" t="str">
        <f>Sheet2!E454</f>
        <v/>
      </c>
      <c r="F454" s="105" t="str">
        <f>Sheet2!F454</f>
        <v/>
      </c>
      <c r="G454" s="105" t="str">
        <f>Sheet2!G454</f>
        <v/>
      </c>
      <c r="H454" s="105" t="str">
        <f>Sheet2!H454</f>
        <v/>
      </c>
      <c r="I454" s="128">
        <f t="shared" si="48"/>
        <v>0</v>
      </c>
      <c r="J454" s="108" t="str">
        <f>Sheet2!J454</f>
        <v/>
      </c>
      <c r="K454" s="105" t="str">
        <f>Sheet2!K454</f>
        <v/>
      </c>
      <c r="L454" s="105" t="str">
        <f>Sheet2!L454</f>
        <v/>
      </c>
      <c r="M454" s="106" t="str">
        <f>Sheet2!M454</f>
        <v/>
      </c>
      <c r="N454" s="107">
        <f t="shared" si="49"/>
        <v>0</v>
      </c>
      <c r="O454" s="109">
        <f t="shared" si="50"/>
        <v>0</v>
      </c>
      <c r="P454" s="105" t="str">
        <f>Sheet2!P454</f>
        <v/>
      </c>
      <c r="Q454" s="105" t="str">
        <f>Sheet2!Q454</f>
        <v/>
      </c>
      <c r="R454" s="105" t="str">
        <f>Sheet2!R454</f>
        <v/>
      </c>
      <c r="S454" s="105" t="str">
        <f>Sheet2!S454</f>
        <v/>
      </c>
      <c r="T454" s="105" t="str">
        <f>Sheet2!T454</f>
        <v/>
      </c>
      <c r="U454" s="105" t="str">
        <f>Sheet2!U454</f>
        <v/>
      </c>
      <c r="V454" s="110">
        <f t="shared" si="51"/>
        <v>0</v>
      </c>
      <c r="W454" s="110">
        <f t="shared" si="52"/>
        <v>0</v>
      </c>
    </row>
    <row r="455" spans="1:26" x14ac:dyDescent="0.2">
      <c r="A455" s="133" t="str">
        <f>Sheet2!A455</f>
        <v/>
      </c>
      <c r="B455" s="95"/>
      <c r="C455" s="96" t="s">
        <v>48</v>
      </c>
      <c r="D455" s="97"/>
      <c r="E455" s="98"/>
      <c r="F455" s="98"/>
      <c r="G455" s="98"/>
      <c r="H455" s="98"/>
      <c r="I455" s="60">
        <f t="shared" si="48"/>
        <v>0</v>
      </c>
      <c r="J455" s="100"/>
      <c r="K455" s="98"/>
      <c r="L455" s="98"/>
      <c r="M455" s="99"/>
      <c r="N455" s="61">
        <f t="shared" si="49"/>
        <v>0</v>
      </c>
      <c r="O455" s="62">
        <f t="shared" si="50"/>
        <v>0</v>
      </c>
      <c r="P455" s="98"/>
      <c r="Q455" s="98"/>
      <c r="R455" s="98"/>
      <c r="S455" s="98"/>
      <c r="T455" s="98"/>
      <c r="U455" s="98"/>
      <c r="V455" s="63">
        <f t="shared" si="51"/>
        <v>0</v>
      </c>
      <c r="W455" s="63">
        <f t="shared" si="52"/>
        <v>0</v>
      </c>
      <c r="Z455">
        <v>1</v>
      </c>
    </row>
    <row r="456" spans="1:26" x14ac:dyDescent="0.2">
      <c r="A456" s="101" t="str">
        <f>Sheet2!A456</f>
        <v/>
      </c>
      <c r="B456" s="102"/>
      <c r="C456" s="103">
        <f>[1]MSD!C456</f>
        <v>0</v>
      </c>
      <c r="D456" s="104">
        <v>1</v>
      </c>
      <c r="E456" s="105" t="str">
        <f>Sheet2!E456</f>
        <v/>
      </c>
      <c r="F456" s="105" t="str">
        <f>Sheet2!F456</f>
        <v/>
      </c>
      <c r="G456" s="105" t="str">
        <f>Sheet2!G456</f>
        <v/>
      </c>
      <c r="H456" s="105" t="str">
        <f>Sheet2!H456</f>
        <v/>
      </c>
      <c r="I456" s="128">
        <f t="shared" si="48"/>
        <v>0</v>
      </c>
      <c r="J456" s="108" t="str">
        <f>Sheet2!J456</f>
        <v/>
      </c>
      <c r="K456" s="105" t="str">
        <f>Sheet2!K456</f>
        <v/>
      </c>
      <c r="L456" s="105" t="str">
        <f>Sheet2!L456</f>
        <v/>
      </c>
      <c r="M456" s="106" t="str">
        <f>Sheet2!M456</f>
        <v/>
      </c>
      <c r="N456" s="107">
        <f t="shared" si="49"/>
        <v>0</v>
      </c>
      <c r="O456" s="109">
        <f t="shared" si="50"/>
        <v>0</v>
      </c>
      <c r="P456" s="105" t="str">
        <f>Sheet2!P456</f>
        <v/>
      </c>
      <c r="Q456" s="105" t="str">
        <f>Sheet2!Q456</f>
        <v/>
      </c>
      <c r="R456" s="105" t="str">
        <f>Sheet2!R456</f>
        <v/>
      </c>
      <c r="S456" s="105" t="str">
        <f>Sheet2!S456</f>
        <v/>
      </c>
      <c r="T456" s="105" t="str">
        <f>Sheet2!T456</f>
        <v/>
      </c>
      <c r="U456" s="105" t="str">
        <f>Sheet2!U456</f>
        <v/>
      </c>
      <c r="V456" s="110">
        <f t="shared" si="51"/>
        <v>0</v>
      </c>
      <c r="W456" s="110">
        <f t="shared" si="52"/>
        <v>0</v>
      </c>
      <c r="Y456">
        <v>1</v>
      </c>
    </row>
    <row r="457" spans="1:26" x14ac:dyDescent="0.2">
      <c r="A457" s="101" t="str">
        <f>Sheet2!A457</f>
        <v/>
      </c>
      <c r="B457" s="102"/>
      <c r="C457" s="103">
        <f>[1]MSD!C457</f>
        <v>0</v>
      </c>
      <c r="D457" s="111" t="e">
        <f>IF(D456&lt;=A$13,INDEX(MgmtRptAccts,HLOOKUP("MRAvcount",MRAmix,VLOOKUP([1]MRpts!$C$4*1000+A$11+(D456)/1000,MgmtRptAccts,2))+2,98),"")</f>
        <v>#NAME?</v>
      </c>
      <c r="E457" s="105" t="str">
        <f>Sheet2!E457</f>
        <v/>
      </c>
      <c r="F457" s="105" t="str">
        <f>Sheet2!F457</f>
        <v/>
      </c>
      <c r="G457" s="105" t="str">
        <f>Sheet2!G457</f>
        <v/>
      </c>
      <c r="H457" s="105" t="str">
        <f>Sheet2!H457</f>
        <v/>
      </c>
      <c r="I457" s="128">
        <f t="shared" si="48"/>
        <v>0</v>
      </c>
      <c r="J457" s="108" t="str">
        <f>Sheet2!J457</f>
        <v/>
      </c>
      <c r="K457" s="105" t="str">
        <f>Sheet2!K457</f>
        <v/>
      </c>
      <c r="L457" s="105" t="str">
        <f>Sheet2!L457</f>
        <v/>
      </c>
      <c r="M457" s="106" t="str">
        <f>Sheet2!M457</f>
        <v/>
      </c>
      <c r="N457" s="107">
        <f t="shared" si="49"/>
        <v>0</v>
      </c>
      <c r="O457" s="109">
        <f t="shared" si="50"/>
        <v>0</v>
      </c>
      <c r="P457" s="105" t="str">
        <f>Sheet2!P457</f>
        <v/>
      </c>
      <c r="Q457" s="105" t="str">
        <f>Sheet2!Q457</f>
        <v/>
      </c>
      <c r="R457" s="105" t="str">
        <f>Sheet2!R457</f>
        <v/>
      </c>
      <c r="S457" s="105" t="str">
        <f>Sheet2!S457</f>
        <v/>
      </c>
      <c r="T457" s="105" t="str">
        <f>Sheet2!T457</f>
        <v/>
      </c>
      <c r="U457" s="105" t="str">
        <f>Sheet2!U457</f>
        <v/>
      </c>
      <c r="V457" s="110">
        <f t="shared" si="51"/>
        <v>0</v>
      </c>
      <c r="W457" s="110">
        <f t="shared" si="52"/>
        <v>0</v>
      </c>
    </row>
    <row r="458" spans="1:26" x14ac:dyDescent="0.2">
      <c r="A458" s="133" t="str">
        <f>Sheet2!A458</f>
        <v/>
      </c>
      <c r="B458" s="95"/>
      <c r="C458" s="96" t="s">
        <v>48</v>
      </c>
      <c r="D458" s="97"/>
      <c r="E458" s="98"/>
      <c r="F458" s="98"/>
      <c r="G458" s="98"/>
      <c r="H458" s="98"/>
      <c r="I458" s="60">
        <f t="shared" si="48"/>
        <v>0</v>
      </c>
      <c r="J458" s="100"/>
      <c r="K458" s="98"/>
      <c r="L458" s="98"/>
      <c r="M458" s="99"/>
      <c r="N458" s="61">
        <f t="shared" si="49"/>
        <v>0</v>
      </c>
      <c r="O458" s="62">
        <f t="shared" si="50"/>
        <v>0</v>
      </c>
      <c r="P458" s="98"/>
      <c r="Q458" s="98"/>
      <c r="R458" s="98"/>
      <c r="S458" s="98"/>
      <c r="T458" s="98"/>
      <c r="U458" s="98"/>
      <c r="V458" s="63">
        <f t="shared" si="51"/>
        <v>0</v>
      </c>
      <c r="W458" s="63">
        <f t="shared" si="52"/>
        <v>0</v>
      </c>
      <c r="Z458">
        <v>1</v>
      </c>
    </row>
    <row r="459" spans="1:26" x14ac:dyDescent="0.2">
      <c r="A459" s="101" t="str">
        <f>Sheet2!A459</f>
        <v/>
      </c>
      <c r="B459" s="102"/>
      <c r="C459" s="103">
        <f>[1]MSD!C459</f>
        <v>0</v>
      </c>
      <c r="D459" s="104">
        <v>1</v>
      </c>
      <c r="E459" s="105" t="str">
        <f>Sheet2!E459</f>
        <v/>
      </c>
      <c r="F459" s="105" t="str">
        <f>Sheet2!F459</f>
        <v/>
      </c>
      <c r="G459" s="105" t="str">
        <f>Sheet2!G459</f>
        <v/>
      </c>
      <c r="H459" s="105" t="str">
        <f>Sheet2!H459</f>
        <v/>
      </c>
      <c r="I459" s="128">
        <f t="shared" si="48"/>
        <v>0</v>
      </c>
      <c r="J459" s="108" t="str">
        <f>Sheet2!J459</f>
        <v/>
      </c>
      <c r="K459" s="105" t="str">
        <f>Sheet2!K459</f>
        <v/>
      </c>
      <c r="L459" s="105" t="str">
        <f>Sheet2!L459</f>
        <v/>
      </c>
      <c r="M459" s="106" t="str">
        <f>Sheet2!M459</f>
        <v/>
      </c>
      <c r="N459" s="107">
        <f t="shared" si="49"/>
        <v>0</v>
      </c>
      <c r="O459" s="109">
        <f t="shared" si="50"/>
        <v>0</v>
      </c>
      <c r="P459" s="105" t="str">
        <f>Sheet2!P459</f>
        <v/>
      </c>
      <c r="Q459" s="105" t="str">
        <f>Sheet2!Q459</f>
        <v/>
      </c>
      <c r="R459" s="105" t="str">
        <f>Sheet2!R459</f>
        <v/>
      </c>
      <c r="S459" s="105" t="str">
        <f>Sheet2!S459</f>
        <v/>
      </c>
      <c r="T459" s="105" t="str">
        <f>Sheet2!T459</f>
        <v/>
      </c>
      <c r="U459" s="105" t="str">
        <f>Sheet2!U459</f>
        <v/>
      </c>
      <c r="V459" s="110">
        <f t="shared" si="51"/>
        <v>0</v>
      </c>
      <c r="W459" s="110">
        <f t="shared" si="52"/>
        <v>0</v>
      </c>
      <c r="Y459">
        <v>1</v>
      </c>
    </row>
    <row r="460" spans="1:26" x14ac:dyDescent="0.2">
      <c r="A460" s="101" t="str">
        <f>Sheet2!A460</f>
        <v/>
      </c>
      <c r="B460" s="102"/>
      <c r="C460" s="103">
        <f>[1]MSD!C460</f>
        <v>0</v>
      </c>
      <c r="D460" s="111" t="e">
        <f>IF(D459&lt;=A$13,INDEX(MgmtRptAccts,HLOOKUP("MRAvcount",MRAmix,VLOOKUP([1]MRpts!$C$4*1000+A$11+(D459)/1000,MgmtRptAccts,2))+2,98),"")</f>
        <v>#NAME?</v>
      </c>
      <c r="E460" s="105" t="str">
        <f>Sheet2!E460</f>
        <v/>
      </c>
      <c r="F460" s="105" t="str">
        <f>Sheet2!F460</f>
        <v/>
      </c>
      <c r="G460" s="105" t="str">
        <f>Sheet2!G460</f>
        <v/>
      </c>
      <c r="H460" s="105" t="str">
        <f>Sheet2!H460</f>
        <v/>
      </c>
      <c r="I460" s="128">
        <f t="shared" si="48"/>
        <v>0</v>
      </c>
      <c r="J460" s="108" t="str">
        <f>Sheet2!J460</f>
        <v/>
      </c>
      <c r="K460" s="105" t="str">
        <f>Sheet2!K460</f>
        <v/>
      </c>
      <c r="L460" s="105" t="str">
        <f>Sheet2!L460</f>
        <v/>
      </c>
      <c r="M460" s="106" t="str">
        <f>Sheet2!M460</f>
        <v/>
      </c>
      <c r="N460" s="107">
        <f t="shared" si="49"/>
        <v>0</v>
      </c>
      <c r="O460" s="109">
        <f t="shared" si="50"/>
        <v>0</v>
      </c>
      <c r="P460" s="105" t="str">
        <f>Sheet2!P460</f>
        <v/>
      </c>
      <c r="Q460" s="105" t="str">
        <f>Sheet2!Q460</f>
        <v/>
      </c>
      <c r="R460" s="105" t="str">
        <f>Sheet2!R460</f>
        <v/>
      </c>
      <c r="S460" s="105" t="str">
        <f>Sheet2!S460</f>
        <v/>
      </c>
      <c r="T460" s="105" t="str">
        <f>Sheet2!T460</f>
        <v/>
      </c>
      <c r="U460" s="105" t="str">
        <f>Sheet2!U460</f>
        <v/>
      </c>
      <c r="V460" s="110">
        <f t="shared" si="51"/>
        <v>0</v>
      </c>
      <c r="W460" s="110">
        <f t="shared" si="52"/>
        <v>0</v>
      </c>
    </row>
    <row r="461" spans="1:26" x14ac:dyDescent="0.2">
      <c r="A461" s="133" t="str">
        <f>Sheet2!A461</f>
        <v/>
      </c>
      <c r="B461" s="95"/>
      <c r="C461" s="96" t="s">
        <v>48</v>
      </c>
      <c r="D461" s="97"/>
      <c r="E461" s="98"/>
      <c r="F461" s="98"/>
      <c r="G461" s="98"/>
      <c r="H461" s="98"/>
      <c r="I461" s="60">
        <f t="shared" si="48"/>
        <v>0</v>
      </c>
      <c r="J461" s="100"/>
      <c r="K461" s="98"/>
      <c r="L461" s="98"/>
      <c r="M461" s="99"/>
      <c r="N461" s="61">
        <f t="shared" si="49"/>
        <v>0</v>
      </c>
      <c r="O461" s="62">
        <f t="shared" si="50"/>
        <v>0</v>
      </c>
      <c r="P461" s="98"/>
      <c r="Q461" s="98"/>
      <c r="R461" s="98"/>
      <c r="S461" s="98"/>
      <c r="T461" s="98"/>
      <c r="U461" s="98"/>
      <c r="V461" s="63">
        <f t="shared" si="51"/>
        <v>0</v>
      </c>
      <c r="W461" s="63">
        <f t="shared" si="52"/>
        <v>0</v>
      </c>
      <c r="Z461">
        <v>1</v>
      </c>
    </row>
    <row r="462" spans="1:26" x14ac:dyDescent="0.2">
      <c r="A462" s="101" t="str">
        <f>Sheet2!A462</f>
        <v/>
      </c>
      <c r="B462" s="102"/>
      <c r="C462" s="103">
        <f>[1]MSD!C462</f>
        <v>0</v>
      </c>
      <c r="D462" s="104">
        <v>1</v>
      </c>
      <c r="E462" s="105" t="str">
        <f>Sheet2!E462</f>
        <v/>
      </c>
      <c r="F462" s="105" t="str">
        <f>Sheet2!F462</f>
        <v/>
      </c>
      <c r="G462" s="105" t="str">
        <f>Sheet2!G462</f>
        <v/>
      </c>
      <c r="H462" s="105" t="str">
        <f>Sheet2!H462</f>
        <v/>
      </c>
      <c r="I462" s="128">
        <f t="shared" si="48"/>
        <v>0</v>
      </c>
      <c r="J462" s="108" t="str">
        <f>Sheet2!J462</f>
        <v/>
      </c>
      <c r="K462" s="105" t="str">
        <f>Sheet2!K462</f>
        <v/>
      </c>
      <c r="L462" s="105" t="str">
        <f>Sheet2!L462</f>
        <v/>
      </c>
      <c r="M462" s="106" t="str">
        <f>Sheet2!M462</f>
        <v/>
      </c>
      <c r="N462" s="107">
        <f t="shared" si="49"/>
        <v>0</v>
      </c>
      <c r="O462" s="109">
        <f t="shared" si="50"/>
        <v>0</v>
      </c>
      <c r="P462" s="105" t="str">
        <f>Sheet2!P462</f>
        <v/>
      </c>
      <c r="Q462" s="105" t="str">
        <f>Sheet2!Q462</f>
        <v/>
      </c>
      <c r="R462" s="105" t="str">
        <f>Sheet2!R462</f>
        <v/>
      </c>
      <c r="S462" s="105" t="str">
        <f>Sheet2!S462</f>
        <v/>
      </c>
      <c r="T462" s="105" t="str">
        <f>Sheet2!T462</f>
        <v/>
      </c>
      <c r="U462" s="105" t="str">
        <f>Sheet2!U462</f>
        <v/>
      </c>
      <c r="V462" s="110">
        <f t="shared" si="51"/>
        <v>0</v>
      </c>
      <c r="W462" s="110">
        <f t="shared" si="52"/>
        <v>0</v>
      </c>
      <c r="Y462">
        <v>1</v>
      </c>
    </row>
    <row r="463" spans="1:26" x14ac:dyDescent="0.2">
      <c r="A463" s="101" t="str">
        <f>Sheet2!A463</f>
        <v/>
      </c>
      <c r="B463" s="102"/>
      <c r="C463" s="103">
        <f>[1]MSD!C463</f>
        <v>0</v>
      </c>
      <c r="D463" s="111" t="e">
        <f>IF(D462&lt;=A$13,INDEX(MgmtRptAccts,HLOOKUP("MRAvcount",MRAmix,VLOOKUP([1]MRpts!$C$4*1000+A$11+(D462)/1000,MgmtRptAccts,2))+2,98),"")</f>
        <v>#NAME?</v>
      </c>
      <c r="E463" s="105" t="str">
        <f>Sheet2!E463</f>
        <v/>
      </c>
      <c r="F463" s="105" t="str">
        <f>Sheet2!F463</f>
        <v/>
      </c>
      <c r="G463" s="105" t="str">
        <f>Sheet2!G463</f>
        <v/>
      </c>
      <c r="H463" s="105" t="str">
        <f>Sheet2!H463</f>
        <v/>
      </c>
      <c r="I463" s="128">
        <f t="shared" si="48"/>
        <v>0</v>
      </c>
      <c r="J463" s="108" t="str">
        <f>Sheet2!J463</f>
        <v/>
      </c>
      <c r="K463" s="105" t="str">
        <f>Sheet2!K463</f>
        <v/>
      </c>
      <c r="L463" s="105" t="str">
        <f>Sheet2!L463</f>
        <v/>
      </c>
      <c r="M463" s="106" t="str">
        <f>Sheet2!M463</f>
        <v/>
      </c>
      <c r="N463" s="107">
        <f t="shared" si="49"/>
        <v>0</v>
      </c>
      <c r="O463" s="109">
        <f t="shared" si="50"/>
        <v>0</v>
      </c>
      <c r="P463" s="105" t="str">
        <f>Sheet2!P463</f>
        <v/>
      </c>
      <c r="Q463" s="105" t="str">
        <f>Sheet2!Q463</f>
        <v/>
      </c>
      <c r="R463" s="105" t="str">
        <f>Sheet2!R463</f>
        <v/>
      </c>
      <c r="S463" s="105" t="str">
        <f>Sheet2!S463</f>
        <v/>
      </c>
      <c r="T463" s="105" t="str">
        <f>Sheet2!T463</f>
        <v/>
      </c>
      <c r="U463" s="105" t="str">
        <f>Sheet2!U463</f>
        <v/>
      </c>
      <c r="V463" s="110">
        <f t="shared" si="51"/>
        <v>0</v>
      </c>
      <c r="W463" s="110">
        <f t="shared" si="52"/>
        <v>0</v>
      </c>
    </row>
    <row r="464" spans="1:26" x14ac:dyDescent="0.2">
      <c r="A464" s="133" t="str">
        <f>Sheet2!A464</f>
        <v/>
      </c>
      <c r="B464" s="95"/>
      <c r="C464" s="96" t="s">
        <v>48</v>
      </c>
      <c r="D464" s="97"/>
      <c r="E464" s="98"/>
      <c r="F464" s="98"/>
      <c r="G464" s="98"/>
      <c r="H464" s="98"/>
      <c r="I464" s="60">
        <f t="shared" si="48"/>
        <v>0</v>
      </c>
      <c r="J464" s="100"/>
      <c r="K464" s="98"/>
      <c r="L464" s="98"/>
      <c r="M464" s="99"/>
      <c r="N464" s="61">
        <f t="shared" si="49"/>
        <v>0</v>
      </c>
      <c r="O464" s="62">
        <f t="shared" si="50"/>
        <v>0</v>
      </c>
      <c r="P464" s="98"/>
      <c r="Q464" s="98"/>
      <c r="R464" s="98"/>
      <c r="S464" s="98"/>
      <c r="T464" s="98"/>
      <c r="U464" s="98"/>
      <c r="V464" s="63">
        <f t="shared" si="51"/>
        <v>0</v>
      </c>
      <c r="W464" s="63">
        <f t="shared" si="52"/>
        <v>0</v>
      </c>
      <c r="Z464">
        <v>1</v>
      </c>
    </row>
    <row r="465" spans="1:26" x14ac:dyDescent="0.2">
      <c r="A465" s="101" t="str">
        <f>Sheet2!A465</f>
        <v/>
      </c>
      <c r="B465" s="102"/>
      <c r="C465" s="103">
        <f>[1]MSD!C465</f>
        <v>0</v>
      </c>
      <c r="D465" s="104">
        <v>1</v>
      </c>
      <c r="E465" s="105" t="str">
        <f>Sheet2!E465</f>
        <v/>
      </c>
      <c r="F465" s="105" t="str">
        <f>Sheet2!F465</f>
        <v/>
      </c>
      <c r="G465" s="105" t="str">
        <f>Sheet2!G465</f>
        <v/>
      </c>
      <c r="H465" s="105" t="str">
        <f>Sheet2!H465</f>
        <v/>
      </c>
      <c r="I465" s="128">
        <f t="shared" si="48"/>
        <v>0</v>
      </c>
      <c r="J465" s="108" t="str">
        <f>Sheet2!J465</f>
        <v/>
      </c>
      <c r="K465" s="105" t="str">
        <f>Sheet2!K465</f>
        <v/>
      </c>
      <c r="L465" s="105" t="str">
        <f>Sheet2!L465</f>
        <v/>
      </c>
      <c r="M465" s="106" t="str">
        <f>Sheet2!M465</f>
        <v/>
      </c>
      <c r="N465" s="107">
        <f t="shared" si="49"/>
        <v>0</v>
      </c>
      <c r="O465" s="109">
        <f t="shared" si="50"/>
        <v>0</v>
      </c>
      <c r="P465" s="105" t="str">
        <f>Sheet2!P465</f>
        <v/>
      </c>
      <c r="Q465" s="105" t="str">
        <f>Sheet2!Q465</f>
        <v/>
      </c>
      <c r="R465" s="105" t="str">
        <f>Sheet2!R465</f>
        <v/>
      </c>
      <c r="S465" s="105" t="str">
        <f>Sheet2!S465</f>
        <v/>
      </c>
      <c r="T465" s="105" t="str">
        <f>Sheet2!T465</f>
        <v/>
      </c>
      <c r="U465" s="105" t="str">
        <f>Sheet2!U465</f>
        <v/>
      </c>
      <c r="V465" s="110">
        <f t="shared" si="51"/>
        <v>0</v>
      </c>
      <c r="W465" s="110">
        <f t="shared" si="52"/>
        <v>0</v>
      </c>
      <c r="Y465">
        <v>1</v>
      </c>
    </row>
    <row r="466" spans="1:26" x14ac:dyDescent="0.2">
      <c r="A466" s="101" t="str">
        <f>Sheet2!A466</f>
        <v/>
      </c>
      <c r="B466" s="102"/>
      <c r="C466" s="103">
        <f>[1]MSD!C466</f>
        <v>0</v>
      </c>
      <c r="D466" s="111" t="e">
        <f>IF(D465&lt;=A$13,INDEX(MgmtRptAccts,HLOOKUP("MRAvcount",MRAmix,VLOOKUP([1]MRpts!$C$4*1000+A$11+(D465)/1000,MgmtRptAccts,2))+2,98),"")</f>
        <v>#NAME?</v>
      </c>
      <c r="E466" s="105" t="str">
        <f>Sheet2!E466</f>
        <v/>
      </c>
      <c r="F466" s="105" t="str">
        <f>Sheet2!F466</f>
        <v/>
      </c>
      <c r="G466" s="105" t="str">
        <f>Sheet2!G466</f>
        <v/>
      </c>
      <c r="H466" s="105" t="str">
        <f>Sheet2!H466</f>
        <v/>
      </c>
      <c r="I466" s="128">
        <f t="shared" si="48"/>
        <v>0</v>
      </c>
      <c r="J466" s="108" t="str">
        <f>Sheet2!J466</f>
        <v/>
      </c>
      <c r="K466" s="105" t="str">
        <f>Sheet2!K466</f>
        <v/>
      </c>
      <c r="L466" s="105" t="str">
        <f>Sheet2!L466</f>
        <v/>
      </c>
      <c r="M466" s="106" t="str">
        <f>Sheet2!M466</f>
        <v/>
      </c>
      <c r="N466" s="107">
        <f t="shared" si="49"/>
        <v>0</v>
      </c>
      <c r="O466" s="109">
        <f t="shared" si="50"/>
        <v>0</v>
      </c>
      <c r="P466" s="105" t="str">
        <f>Sheet2!P466</f>
        <v/>
      </c>
      <c r="Q466" s="105" t="str">
        <f>Sheet2!Q466</f>
        <v/>
      </c>
      <c r="R466" s="105" t="str">
        <f>Sheet2!R466</f>
        <v/>
      </c>
      <c r="S466" s="105" t="str">
        <f>Sheet2!S466</f>
        <v/>
      </c>
      <c r="T466" s="105" t="str">
        <f>Sheet2!T466</f>
        <v/>
      </c>
      <c r="U466" s="105" t="str">
        <f>Sheet2!U466</f>
        <v/>
      </c>
      <c r="V466" s="110">
        <f t="shared" si="51"/>
        <v>0</v>
      </c>
      <c r="W466" s="110">
        <f t="shared" si="52"/>
        <v>0</v>
      </c>
    </row>
    <row r="467" spans="1:26" x14ac:dyDescent="0.2">
      <c r="A467" s="133" t="str">
        <f>Sheet2!A467</f>
        <v/>
      </c>
      <c r="B467" s="95"/>
      <c r="C467" s="96" t="s">
        <v>48</v>
      </c>
      <c r="D467" s="97"/>
      <c r="E467" s="98"/>
      <c r="F467" s="98"/>
      <c r="G467" s="98"/>
      <c r="H467" s="98"/>
      <c r="I467" s="60">
        <f t="shared" si="48"/>
        <v>0</v>
      </c>
      <c r="J467" s="100"/>
      <c r="K467" s="98"/>
      <c r="L467" s="98"/>
      <c r="M467" s="99"/>
      <c r="N467" s="61">
        <f t="shared" si="49"/>
        <v>0</v>
      </c>
      <c r="O467" s="62">
        <f t="shared" si="50"/>
        <v>0</v>
      </c>
      <c r="P467" s="98"/>
      <c r="Q467" s="98"/>
      <c r="R467" s="98"/>
      <c r="S467" s="98"/>
      <c r="T467" s="98"/>
      <c r="U467" s="98"/>
      <c r="V467" s="63">
        <f t="shared" si="51"/>
        <v>0</v>
      </c>
      <c r="W467" s="63">
        <f t="shared" si="52"/>
        <v>0</v>
      </c>
      <c r="Z467">
        <v>1</v>
      </c>
    </row>
    <row r="468" spans="1:26" x14ac:dyDescent="0.2">
      <c r="A468" s="101" t="str">
        <f>Sheet2!A468</f>
        <v/>
      </c>
      <c r="B468" s="102"/>
      <c r="C468" s="103">
        <f>[1]MSD!C468</f>
        <v>0</v>
      </c>
      <c r="D468" s="104">
        <v>1</v>
      </c>
      <c r="E468" s="105" t="str">
        <f>Sheet2!E468</f>
        <v/>
      </c>
      <c r="F468" s="105" t="str">
        <f>Sheet2!F468</f>
        <v/>
      </c>
      <c r="G468" s="105" t="str">
        <f>Sheet2!G468</f>
        <v/>
      </c>
      <c r="H468" s="105" t="str">
        <f>Sheet2!H468</f>
        <v/>
      </c>
      <c r="I468" s="128">
        <f t="shared" si="48"/>
        <v>0</v>
      </c>
      <c r="J468" s="108" t="str">
        <f>Sheet2!J468</f>
        <v/>
      </c>
      <c r="K468" s="105" t="str">
        <f>Sheet2!K468</f>
        <v/>
      </c>
      <c r="L468" s="105" t="str">
        <f>Sheet2!L468</f>
        <v/>
      </c>
      <c r="M468" s="106" t="str">
        <f>Sheet2!M468</f>
        <v/>
      </c>
      <c r="N468" s="107">
        <f t="shared" si="49"/>
        <v>0</v>
      </c>
      <c r="O468" s="109">
        <f t="shared" si="50"/>
        <v>0</v>
      </c>
      <c r="P468" s="105" t="str">
        <f>Sheet2!P468</f>
        <v/>
      </c>
      <c r="Q468" s="105" t="str">
        <f>Sheet2!Q468</f>
        <v/>
      </c>
      <c r="R468" s="105" t="str">
        <f>Sheet2!R468</f>
        <v/>
      </c>
      <c r="S468" s="105" t="str">
        <f>Sheet2!S468</f>
        <v/>
      </c>
      <c r="T468" s="105" t="str">
        <f>Sheet2!T468</f>
        <v/>
      </c>
      <c r="U468" s="105" t="str">
        <f>Sheet2!U468</f>
        <v/>
      </c>
      <c r="V468" s="110">
        <f t="shared" si="51"/>
        <v>0</v>
      </c>
      <c r="W468" s="110">
        <f t="shared" si="52"/>
        <v>0</v>
      </c>
      <c r="Y468">
        <v>1</v>
      </c>
    </row>
    <row r="469" spans="1:26" x14ac:dyDescent="0.2">
      <c r="A469" s="101" t="str">
        <f>Sheet2!A469</f>
        <v/>
      </c>
      <c r="B469" s="102"/>
      <c r="C469" s="103">
        <f>[1]MSD!C469</f>
        <v>0</v>
      </c>
      <c r="D469" s="111" t="e">
        <f>IF(D468&lt;=A$13,INDEX(MgmtRptAccts,HLOOKUP("MRAvcount",MRAmix,VLOOKUP([1]MRpts!$C$4*1000+A$11+(D468)/1000,MgmtRptAccts,2))+2,98),"")</f>
        <v>#NAME?</v>
      </c>
      <c r="E469" s="105" t="str">
        <f>Sheet2!E469</f>
        <v/>
      </c>
      <c r="F469" s="105" t="str">
        <f>Sheet2!F469</f>
        <v/>
      </c>
      <c r="G469" s="105" t="str">
        <f>Sheet2!G469</f>
        <v/>
      </c>
      <c r="H469" s="105" t="str">
        <f>Sheet2!H469</f>
        <v/>
      </c>
      <c r="I469" s="128">
        <f t="shared" ref="I469:I532" si="53">SUM(E469:H469)</f>
        <v>0</v>
      </c>
      <c r="J469" s="108" t="str">
        <f>Sheet2!J469</f>
        <v/>
      </c>
      <c r="K469" s="105" t="str">
        <f>Sheet2!K469</f>
        <v/>
      </c>
      <c r="L469" s="105" t="str">
        <f>Sheet2!L469</f>
        <v/>
      </c>
      <c r="M469" s="106" t="str">
        <f>Sheet2!M469</f>
        <v/>
      </c>
      <c r="N469" s="107">
        <f t="shared" ref="N469:N532" si="54">SUM(J469:M469)</f>
        <v>0</v>
      </c>
      <c r="O469" s="109">
        <f t="shared" ref="O469:O532" si="55">N469+I469</f>
        <v>0</v>
      </c>
      <c r="P469" s="105" t="str">
        <f>Sheet2!P469</f>
        <v/>
      </c>
      <c r="Q469" s="105" t="str">
        <f>Sheet2!Q469</f>
        <v/>
      </c>
      <c r="R469" s="105" t="str">
        <f>Sheet2!R469</f>
        <v/>
      </c>
      <c r="S469" s="105" t="str">
        <f>Sheet2!S469</f>
        <v/>
      </c>
      <c r="T469" s="105" t="str">
        <f>Sheet2!T469</f>
        <v/>
      </c>
      <c r="U469" s="105" t="str">
        <f>Sheet2!U469</f>
        <v/>
      </c>
      <c r="V469" s="110">
        <f t="shared" ref="V469:V532" si="56">SUM(P469:U469)</f>
        <v>0</v>
      </c>
      <c r="W469" s="110">
        <f t="shared" ref="W469:W532" si="57">V469+O469</f>
        <v>0</v>
      </c>
    </row>
    <row r="470" spans="1:26" x14ac:dyDescent="0.2">
      <c r="A470" s="133" t="str">
        <f>Sheet2!A470</f>
        <v/>
      </c>
      <c r="B470" s="95"/>
      <c r="C470" s="96" t="s">
        <v>48</v>
      </c>
      <c r="D470" s="97"/>
      <c r="E470" s="98"/>
      <c r="F470" s="98"/>
      <c r="G470" s="98"/>
      <c r="H470" s="98"/>
      <c r="I470" s="60">
        <f t="shared" si="53"/>
        <v>0</v>
      </c>
      <c r="J470" s="100"/>
      <c r="K470" s="98"/>
      <c r="L470" s="98"/>
      <c r="M470" s="99"/>
      <c r="N470" s="61">
        <f t="shared" si="54"/>
        <v>0</v>
      </c>
      <c r="O470" s="62">
        <f t="shared" si="55"/>
        <v>0</v>
      </c>
      <c r="P470" s="98"/>
      <c r="Q470" s="98"/>
      <c r="R470" s="98"/>
      <c r="S470" s="98"/>
      <c r="T470" s="98"/>
      <c r="U470" s="98"/>
      <c r="V470" s="63">
        <f t="shared" si="56"/>
        <v>0</v>
      </c>
      <c r="W470" s="63">
        <f t="shared" si="57"/>
        <v>0</v>
      </c>
      <c r="Z470">
        <v>1</v>
      </c>
    </row>
    <row r="471" spans="1:26" x14ac:dyDescent="0.2">
      <c r="A471" s="101" t="str">
        <f>Sheet2!A471</f>
        <v/>
      </c>
      <c r="B471" s="102"/>
      <c r="C471" s="103">
        <f>[1]MSD!C471</f>
        <v>0</v>
      </c>
      <c r="D471" s="104">
        <v>1</v>
      </c>
      <c r="E471" s="105" t="str">
        <f>Sheet2!E471</f>
        <v/>
      </c>
      <c r="F471" s="105" t="str">
        <f>Sheet2!F471</f>
        <v/>
      </c>
      <c r="G471" s="105" t="str">
        <f>Sheet2!G471</f>
        <v/>
      </c>
      <c r="H471" s="105" t="str">
        <f>Sheet2!H471</f>
        <v/>
      </c>
      <c r="I471" s="128">
        <f t="shared" si="53"/>
        <v>0</v>
      </c>
      <c r="J471" s="108" t="str">
        <f>Sheet2!J471</f>
        <v/>
      </c>
      <c r="K471" s="105" t="str">
        <f>Sheet2!K471</f>
        <v/>
      </c>
      <c r="L471" s="105" t="str">
        <f>Sheet2!L471</f>
        <v/>
      </c>
      <c r="M471" s="106" t="str">
        <f>Sheet2!M471</f>
        <v/>
      </c>
      <c r="N471" s="107">
        <f t="shared" si="54"/>
        <v>0</v>
      </c>
      <c r="O471" s="109">
        <f t="shared" si="55"/>
        <v>0</v>
      </c>
      <c r="P471" s="105" t="str">
        <f>Sheet2!P471</f>
        <v/>
      </c>
      <c r="Q471" s="105" t="str">
        <f>Sheet2!Q471</f>
        <v/>
      </c>
      <c r="R471" s="105" t="str">
        <f>Sheet2!R471</f>
        <v/>
      </c>
      <c r="S471" s="105" t="str">
        <f>Sheet2!S471</f>
        <v/>
      </c>
      <c r="T471" s="105" t="str">
        <f>Sheet2!T471</f>
        <v/>
      </c>
      <c r="U471" s="105" t="str">
        <f>Sheet2!U471</f>
        <v/>
      </c>
      <c r="V471" s="110">
        <f t="shared" si="56"/>
        <v>0</v>
      </c>
      <c r="W471" s="110">
        <f t="shared" si="57"/>
        <v>0</v>
      </c>
      <c r="Y471">
        <v>1</v>
      </c>
    </row>
    <row r="472" spans="1:26" x14ac:dyDescent="0.2">
      <c r="A472" s="101" t="str">
        <f>Sheet2!A472</f>
        <v/>
      </c>
      <c r="B472" s="102"/>
      <c r="C472" s="103">
        <f>[1]MSD!C472</f>
        <v>0</v>
      </c>
      <c r="D472" s="111" t="e">
        <f>IF(D471&lt;=A$13,INDEX(MgmtRptAccts,HLOOKUP("MRAvcount",MRAmix,VLOOKUP([1]MRpts!$C$4*1000+A$11+(D471)/1000,MgmtRptAccts,2))+2,98),"")</f>
        <v>#NAME?</v>
      </c>
      <c r="E472" s="105" t="str">
        <f>Sheet2!E472</f>
        <v/>
      </c>
      <c r="F472" s="105" t="str">
        <f>Sheet2!F472</f>
        <v/>
      </c>
      <c r="G472" s="105" t="str">
        <f>Sheet2!G472</f>
        <v/>
      </c>
      <c r="H472" s="105" t="str">
        <f>Sheet2!H472</f>
        <v/>
      </c>
      <c r="I472" s="128">
        <f t="shared" si="53"/>
        <v>0</v>
      </c>
      <c r="J472" s="108" t="str">
        <f>Sheet2!J472</f>
        <v/>
      </c>
      <c r="K472" s="105" t="str">
        <f>Sheet2!K472</f>
        <v/>
      </c>
      <c r="L472" s="105" t="str">
        <f>Sheet2!L472</f>
        <v/>
      </c>
      <c r="M472" s="106" t="str">
        <f>Sheet2!M472</f>
        <v/>
      </c>
      <c r="N472" s="107">
        <f t="shared" si="54"/>
        <v>0</v>
      </c>
      <c r="O472" s="109">
        <f t="shared" si="55"/>
        <v>0</v>
      </c>
      <c r="P472" s="105" t="str">
        <f>Sheet2!P472</f>
        <v/>
      </c>
      <c r="Q472" s="105" t="str">
        <f>Sheet2!Q472</f>
        <v/>
      </c>
      <c r="R472" s="105" t="str">
        <f>Sheet2!R472</f>
        <v/>
      </c>
      <c r="S472" s="105" t="str">
        <f>Sheet2!S472</f>
        <v/>
      </c>
      <c r="T472" s="105" t="str">
        <f>Sheet2!T472</f>
        <v/>
      </c>
      <c r="U472" s="105" t="str">
        <f>Sheet2!U472</f>
        <v/>
      </c>
      <c r="V472" s="110">
        <f t="shared" si="56"/>
        <v>0</v>
      </c>
      <c r="W472" s="110">
        <f t="shared" si="57"/>
        <v>0</v>
      </c>
    </row>
    <row r="473" spans="1:26" x14ac:dyDescent="0.2">
      <c r="A473" s="133" t="str">
        <f>Sheet2!A473</f>
        <v/>
      </c>
      <c r="B473" s="95"/>
      <c r="C473" s="96" t="s">
        <v>48</v>
      </c>
      <c r="D473" s="97"/>
      <c r="E473" s="98"/>
      <c r="F473" s="98"/>
      <c r="G473" s="98"/>
      <c r="H473" s="98"/>
      <c r="I473" s="60">
        <f t="shared" si="53"/>
        <v>0</v>
      </c>
      <c r="J473" s="100"/>
      <c r="K473" s="98"/>
      <c r="L473" s="98"/>
      <c r="M473" s="99"/>
      <c r="N473" s="61">
        <f t="shared" si="54"/>
        <v>0</v>
      </c>
      <c r="O473" s="62">
        <f t="shared" si="55"/>
        <v>0</v>
      </c>
      <c r="P473" s="98"/>
      <c r="Q473" s="98"/>
      <c r="R473" s="98"/>
      <c r="S473" s="98"/>
      <c r="T473" s="98"/>
      <c r="U473" s="98"/>
      <c r="V473" s="63">
        <f t="shared" si="56"/>
        <v>0</v>
      </c>
      <c r="W473" s="63">
        <f t="shared" si="57"/>
        <v>0</v>
      </c>
      <c r="Z473">
        <v>1</v>
      </c>
    </row>
    <row r="474" spans="1:26" x14ac:dyDescent="0.2">
      <c r="A474" s="101" t="str">
        <f>Sheet2!A474</f>
        <v/>
      </c>
      <c r="B474" s="102"/>
      <c r="C474" s="103">
        <f>[1]MSD!C474</f>
        <v>0</v>
      </c>
      <c r="D474" s="104">
        <v>1</v>
      </c>
      <c r="E474" s="105" t="str">
        <f>Sheet2!E474</f>
        <v/>
      </c>
      <c r="F474" s="105" t="str">
        <f>Sheet2!F474</f>
        <v/>
      </c>
      <c r="G474" s="105" t="str">
        <f>Sheet2!G474</f>
        <v/>
      </c>
      <c r="H474" s="105" t="str">
        <f>Sheet2!H474</f>
        <v/>
      </c>
      <c r="I474" s="128">
        <f t="shared" si="53"/>
        <v>0</v>
      </c>
      <c r="J474" s="108" t="str">
        <f>Sheet2!J474</f>
        <v/>
      </c>
      <c r="K474" s="105" t="str">
        <f>Sheet2!K474</f>
        <v/>
      </c>
      <c r="L474" s="105" t="str">
        <f>Sheet2!L474</f>
        <v/>
      </c>
      <c r="M474" s="106" t="str">
        <f>Sheet2!M474</f>
        <v/>
      </c>
      <c r="N474" s="107">
        <f t="shared" si="54"/>
        <v>0</v>
      </c>
      <c r="O474" s="109">
        <f t="shared" si="55"/>
        <v>0</v>
      </c>
      <c r="P474" s="105" t="str">
        <f>Sheet2!P474</f>
        <v/>
      </c>
      <c r="Q474" s="105" t="str">
        <f>Sheet2!Q474</f>
        <v/>
      </c>
      <c r="R474" s="105" t="str">
        <f>Sheet2!R474</f>
        <v/>
      </c>
      <c r="S474" s="105" t="str">
        <f>Sheet2!S474</f>
        <v/>
      </c>
      <c r="T474" s="105" t="str">
        <f>Sheet2!T474</f>
        <v/>
      </c>
      <c r="U474" s="105" t="str">
        <f>Sheet2!U474</f>
        <v/>
      </c>
      <c r="V474" s="110">
        <f t="shared" si="56"/>
        <v>0</v>
      </c>
      <c r="W474" s="110">
        <f t="shared" si="57"/>
        <v>0</v>
      </c>
      <c r="Y474">
        <v>1</v>
      </c>
    </row>
    <row r="475" spans="1:26" x14ac:dyDescent="0.2">
      <c r="A475" s="101" t="str">
        <f>Sheet2!A475</f>
        <v/>
      </c>
      <c r="B475" s="102"/>
      <c r="C475" s="103">
        <f>[1]MSD!C475</f>
        <v>0</v>
      </c>
      <c r="D475" s="111" t="e">
        <f>IF(D474&lt;=A$13,INDEX(MgmtRptAccts,HLOOKUP("MRAvcount",MRAmix,VLOOKUP([1]MRpts!$C$4*1000+A$11+(D474)/1000,MgmtRptAccts,2))+2,98),"")</f>
        <v>#NAME?</v>
      </c>
      <c r="E475" s="105" t="str">
        <f>Sheet2!E475</f>
        <v/>
      </c>
      <c r="F475" s="105" t="str">
        <f>Sheet2!F475</f>
        <v/>
      </c>
      <c r="G475" s="105" t="str">
        <f>Sheet2!G475</f>
        <v/>
      </c>
      <c r="H475" s="105" t="str">
        <f>Sheet2!H475</f>
        <v/>
      </c>
      <c r="I475" s="128">
        <f t="shared" si="53"/>
        <v>0</v>
      </c>
      <c r="J475" s="108" t="str">
        <f>Sheet2!J475</f>
        <v/>
      </c>
      <c r="K475" s="105" t="str">
        <f>Sheet2!K475</f>
        <v/>
      </c>
      <c r="L475" s="105" t="str">
        <f>Sheet2!L475</f>
        <v/>
      </c>
      <c r="M475" s="106" t="str">
        <f>Sheet2!M475</f>
        <v/>
      </c>
      <c r="N475" s="107">
        <f t="shared" si="54"/>
        <v>0</v>
      </c>
      <c r="O475" s="109">
        <f t="shared" si="55"/>
        <v>0</v>
      </c>
      <c r="P475" s="105" t="str">
        <f>Sheet2!P475</f>
        <v/>
      </c>
      <c r="Q475" s="105" t="str">
        <f>Sheet2!Q475</f>
        <v/>
      </c>
      <c r="R475" s="105" t="str">
        <f>Sheet2!R475</f>
        <v/>
      </c>
      <c r="S475" s="105" t="str">
        <f>Sheet2!S475</f>
        <v/>
      </c>
      <c r="T475" s="105" t="str">
        <f>Sheet2!T475</f>
        <v/>
      </c>
      <c r="U475" s="105" t="str">
        <f>Sheet2!U475</f>
        <v/>
      </c>
      <c r="V475" s="110">
        <f t="shared" si="56"/>
        <v>0</v>
      </c>
      <c r="W475" s="110">
        <f t="shared" si="57"/>
        <v>0</v>
      </c>
    </row>
    <row r="476" spans="1:26" x14ac:dyDescent="0.2">
      <c r="A476" s="133" t="str">
        <f>Sheet2!A476</f>
        <v/>
      </c>
      <c r="B476" s="95"/>
      <c r="C476" s="96" t="s">
        <v>48</v>
      </c>
      <c r="D476" s="97"/>
      <c r="E476" s="98"/>
      <c r="F476" s="98"/>
      <c r="G476" s="98"/>
      <c r="H476" s="98"/>
      <c r="I476" s="60">
        <f t="shared" si="53"/>
        <v>0</v>
      </c>
      <c r="J476" s="100"/>
      <c r="K476" s="98"/>
      <c r="L476" s="98"/>
      <c r="M476" s="99"/>
      <c r="N476" s="61">
        <f t="shared" si="54"/>
        <v>0</v>
      </c>
      <c r="O476" s="62">
        <f t="shared" si="55"/>
        <v>0</v>
      </c>
      <c r="P476" s="98"/>
      <c r="Q476" s="98"/>
      <c r="R476" s="98"/>
      <c r="S476" s="98"/>
      <c r="T476" s="98"/>
      <c r="U476" s="98"/>
      <c r="V476" s="63">
        <f t="shared" si="56"/>
        <v>0</v>
      </c>
      <c r="W476" s="63">
        <f t="shared" si="57"/>
        <v>0</v>
      </c>
      <c r="Z476">
        <v>1</v>
      </c>
    </row>
    <row r="477" spans="1:26" x14ac:dyDescent="0.2">
      <c r="A477" s="101" t="str">
        <f>Sheet2!A477</f>
        <v/>
      </c>
      <c r="B477" s="102"/>
      <c r="C477" s="103">
        <f>[1]MSD!C477</f>
        <v>0</v>
      </c>
      <c r="D477" s="104">
        <v>1</v>
      </c>
      <c r="E477" s="105" t="str">
        <f>Sheet2!E477</f>
        <v/>
      </c>
      <c r="F477" s="105" t="str">
        <f>Sheet2!F477</f>
        <v/>
      </c>
      <c r="G477" s="105" t="str">
        <f>Sheet2!G477</f>
        <v/>
      </c>
      <c r="H477" s="105" t="str">
        <f>Sheet2!H477</f>
        <v/>
      </c>
      <c r="I477" s="128">
        <f t="shared" si="53"/>
        <v>0</v>
      </c>
      <c r="J477" s="108" t="str">
        <f>Sheet2!J477</f>
        <v/>
      </c>
      <c r="K477" s="105" t="str">
        <f>Sheet2!K477</f>
        <v/>
      </c>
      <c r="L477" s="105" t="str">
        <f>Sheet2!L477</f>
        <v/>
      </c>
      <c r="M477" s="106" t="str">
        <f>Sheet2!M477</f>
        <v/>
      </c>
      <c r="N477" s="107">
        <f t="shared" si="54"/>
        <v>0</v>
      </c>
      <c r="O477" s="109">
        <f t="shared" si="55"/>
        <v>0</v>
      </c>
      <c r="P477" s="105" t="str">
        <f>Sheet2!P477</f>
        <v/>
      </c>
      <c r="Q477" s="105" t="str">
        <f>Sheet2!Q477</f>
        <v/>
      </c>
      <c r="R477" s="105" t="str">
        <f>Sheet2!R477</f>
        <v/>
      </c>
      <c r="S477" s="105" t="str">
        <f>Sheet2!S477</f>
        <v/>
      </c>
      <c r="T477" s="105" t="str">
        <f>Sheet2!T477</f>
        <v/>
      </c>
      <c r="U477" s="105" t="str">
        <f>Sheet2!U477</f>
        <v/>
      </c>
      <c r="V477" s="110">
        <f t="shared" si="56"/>
        <v>0</v>
      </c>
      <c r="W477" s="110">
        <f t="shared" si="57"/>
        <v>0</v>
      </c>
      <c r="Y477">
        <v>1</v>
      </c>
    </row>
    <row r="478" spans="1:26" x14ac:dyDescent="0.2">
      <c r="A478" s="101" t="str">
        <f>Sheet2!A478</f>
        <v/>
      </c>
      <c r="B478" s="102"/>
      <c r="C478" s="103">
        <f>[1]MSD!C478</f>
        <v>0</v>
      </c>
      <c r="D478" s="111" t="e">
        <f>IF(D477&lt;=A$13,INDEX(MgmtRptAccts,HLOOKUP("MRAvcount",MRAmix,VLOOKUP([1]MRpts!$C$4*1000+A$11+(D477)/1000,MgmtRptAccts,2))+2,98),"")</f>
        <v>#NAME?</v>
      </c>
      <c r="E478" s="105" t="str">
        <f>Sheet2!E478</f>
        <v/>
      </c>
      <c r="F478" s="105" t="str">
        <f>Sheet2!F478</f>
        <v/>
      </c>
      <c r="G478" s="105" t="str">
        <f>Sheet2!G478</f>
        <v/>
      </c>
      <c r="H478" s="105" t="str">
        <f>Sheet2!H478</f>
        <v/>
      </c>
      <c r="I478" s="128">
        <f t="shared" si="53"/>
        <v>0</v>
      </c>
      <c r="J478" s="108" t="str">
        <f>Sheet2!J478</f>
        <v/>
      </c>
      <c r="K478" s="105" t="str">
        <f>Sheet2!K478</f>
        <v/>
      </c>
      <c r="L478" s="105" t="str">
        <f>Sheet2!L478</f>
        <v/>
      </c>
      <c r="M478" s="106" t="str">
        <f>Sheet2!M478</f>
        <v/>
      </c>
      <c r="N478" s="107">
        <f t="shared" si="54"/>
        <v>0</v>
      </c>
      <c r="O478" s="109">
        <f t="shared" si="55"/>
        <v>0</v>
      </c>
      <c r="P478" s="105" t="str">
        <f>Sheet2!P478</f>
        <v/>
      </c>
      <c r="Q478" s="105" t="str">
        <f>Sheet2!Q478</f>
        <v/>
      </c>
      <c r="R478" s="105" t="str">
        <f>Sheet2!R478</f>
        <v/>
      </c>
      <c r="S478" s="105" t="str">
        <f>Sheet2!S478</f>
        <v/>
      </c>
      <c r="T478" s="105" t="str">
        <f>Sheet2!T478</f>
        <v/>
      </c>
      <c r="U478" s="105" t="str">
        <f>Sheet2!U478</f>
        <v/>
      </c>
      <c r="V478" s="110">
        <f t="shared" si="56"/>
        <v>0</v>
      </c>
      <c r="W478" s="110">
        <f t="shared" si="57"/>
        <v>0</v>
      </c>
    </row>
    <row r="479" spans="1:26" x14ac:dyDescent="0.2">
      <c r="A479" s="133" t="str">
        <f>Sheet2!A479</f>
        <v/>
      </c>
      <c r="B479" s="95"/>
      <c r="C479" s="96" t="s">
        <v>48</v>
      </c>
      <c r="D479" s="97"/>
      <c r="E479" s="98"/>
      <c r="F479" s="98"/>
      <c r="G479" s="98"/>
      <c r="H479" s="98"/>
      <c r="I479" s="60">
        <f t="shared" si="53"/>
        <v>0</v>
      </c>
      <c r="J479" s="100"/>
      <c r="K479" s="98"/>
      <c r="L479" s="98"/>
      <c r="M479" s="99"/>
      <c r="N479" s="61">
        <f t="shared" si="54"/>
        <v>0</v>
      </c>
      <c r="O479" s="62">
        <f t="shared" si="55"/>
        <v>0</v>
      </c>
      <c r="P479" s="98"/>
      <c r="Q479" s="98"/>
      <c r="R479" s="98"/>
      <c r="S479" s="98"/>
      <c r="T479" s="98"/>
      <c r="U479" s="98"/>
      <c r="V479" s="63">
        <f t="shared" si="56"/>
        <v>0</v>
      </c>
      <c r="W479" s="63">
        <f t="shared" si="57"/>
        <v>0</v>
      </c>
      <c r="Z479">
        <v>1</v>
      </c>
    </row>
    <row r="480" spans="1:26" x14ac:dyDescent="0.2">
      <c r="A480" s="101" t="str">
        <f>Sheet2!A480</f>
        <v/>
      </c>
      <c r="B480" s="102"/>
      <c r="C480" s="103">
        <f>[1]MSD!C480</f>
        <v>0</v>
      </c>
      <c r="D480" s="104">
        <v>1</v>
      </c>
      <c r="E480" s="105" t="str">
        <f>Sheet2!E480</f>
        <v/>
      </c>
      <c r="F480" s="105" t="str">
        <f>Sheet2!F480</f>
        <v/>
      </c>
      <c r="G480" s="105" t="str">
        <f>Sheet2!G480</f>
        <v/>
      </c>
      <c r="H480" s="105" t="str">
        <f>Sheet2!H480</f>
        <v/>
      </c>
      <c r="I480" s="128">
        <f t="shared" si="53"/>
        <v>0</v>
      </c>
      <c r="J480" s="108" t="str">
        <f>Sheet2!J480</f>
        <v/>
      </c>
      <c r="K480" s="105" t="str">
        <f>Sheet2!K480</f>
        <v/>
      </c>
      <c r="L480" s="105" t="str">
        <f>Sheet2!L480</f>
        <v/>
      </c>
      <c r="M480" s="106" t="str">
        <f>Sheet2!M480</f>
        <v/>
      </c>
      <c r="N480" s="107">
        <f t="shared" si="54"/>
        <v>0</v>
      </c>
      <c r="O480" s="109">
        <f t="shared" si="55"/>
        <v>0</v>
      </c>
      <c r="P480" s="105" t="str">
        <f>Sheet2!P480</f>
        <v/>
      </c>
      <c r="Q480" s="105" t="str">
        <f>Sheet2!Q480</f>
        <v/>
      </c>
      <c r="R480" s="105" t="str">
        <f>Sheet2!R480</f>
        <v/>
      </c>
      <c r="S480" s="105" t="str">
        <f>Sheet2!S480</f>
        <v/>
      </c>
      <c r="T480" s="105" t="str">
        <f>Sheet2!T480</f>
        <v/>
      </c>
      <c r="U480" s="105" t="str">
        <f>Sheet2!U480</f>
        <v/>
      </c>
      <c r="V480" s="110">
        <f t="shared" si="56"/>
        <v>0</v>
      </c>
      <c r="W480" s="110">
        <f t="shared" si="57"/>
        <v>0</v>
      </c>
      <c r="Y480">
        <v>1</v>
      </c>
    </row>
    <row r="481" spans="1:26" x14ac:dyDescent="0.2">
      <c r="A481" s="101" t="str">
        <f>Sheet2!A481</f>
        <v/>
      </c>
      <c r="B481" s="102"/>
      <c r="C481" s="103">
        <f>[1]MSD!C481</f>
        <v>0</v>
      </c>
      <c r="D481" s="111" t="e">
        <f>IF(D480&lt;=A$13,INDEX(MgmtRptAccts,HLOOKUP("MRAvcount",MRAmix,VLOOKUP([1]MRpts!$C$4*1000+A$11+(D480)/1000,MgmtRptAccts,2))+2,98),"")</f>
        <v>#NAME?</v>
      </c>
      <c r="E481" s="105" t="str">
        <f>Sheet2!E481</f>
        <v/>
      </c>
      <c r="F481" s="105" t="str">
        <f>Sheet2!F481</f>
        <v/>
      </c>
      <c r="G481" s="105" t="str">
        <f>Sheet2!G481</f>
        <v/>
      </c>
      <c r="H481" s="105" t="str">
        <f>Sheet2!H481</f>
        <v/>
      </c>
      <c r="I481" s="128">
        <f t="shared" si="53"/>
        <v>0</v>
      </c>
      <c r="J481" s="108" t="str">
        <f>Sheet2!J481</f>
        <v/>
      </c>
      <c r="K481" s="105" t="str">
        <f>Sheet2!K481</f>
        <v/>
      </c>
      <c r="L481" s="105" t="str">
        <f>Sheet2!L481</f>
        <v/>
      </c>
      <c r="M481" s="106" t="str">
        <f>Sheet2!M481</f>
        <v/>
      </c>
      <c r="N481" s="107">
        <f t="shared" si="54"/>
        <v>0</v>
      </c>
      <c r="O481" s="109">
        <f t="shared" si="55"/>
        <v>0</v>
      </c>
      <c r="P481" s="105" t="str">
        <f>Sheet2!P481</f>
        <v/>
      </c>
      <c r="Q481" s="105" t="str">
        <f>Sheet2!Q481</f>
        <v/>
      </c>
      <c r="R481" s="105" t="str">
        <f>Sheet2!R481</f>
        <v/>
      </c>
      <c r="S481" s="105" t="str">
        <f>Sheet2!S481</f>
        <v/>
      </c>
      <c r="T481" s="105" t="str">
        <f>Sheet2!T481</f>
        <v/>
      </c>
      <c r="U481" s="105" t="str">
        <f>Sheet2!U481</f>
        <v/>
      </c>
      <c r="V481" s="110">
        <f t="shared" si="56"/>
        <v>0</v>
      </c>
      <c r="W481" s="110">
        <f t="shared" si="57"/>
        <v>0</v>
      </c>
    </row>
    <row r="482" spans="1:26" x14ac:dyDescent="0.2">
      <c r="A482" s="133" t="str">
        <f>Sheet2!A482</f>
        <v/>
      </c>
      <c r="B482" s="95"/>
      <c r="C482" s="96" t="s">
        <v>48</v>
      </c>
      <c r="D482" s="97"/>
      <c r="E482" s="98"/>
      <c r="F482" s="98"/>
      <c r="G482" s="98"/>
      <c r="H482" s="98"/>
      <c r="I482" s="60">
        <f t="shared" si="53"/>
        <v>0</v>
      </c>
      <c r="J482" s="100"/>
      <c r="K482" s="98"/>
      <c r="L482" s="98"/>
      <c r="M482" s="99"/>
      <c r="N482" s="61">
        <f t="shared" si="54"/>
        <v>0</v>
      </c>
      <c r="O482" s="62">
        <f t="shared" si="55"/>
        <v>0</v>
      </c>
      <c r="P482" s="98"/>
      <c r="Q482" s="98"/>
      <c r="R482" s="98"/>
      <c r="S482" s="98"/>
      <c r="T482" s="98"/>
      <c r="U482" s="98"/>
      <c r="V482" s="63">
        <f t="shared" si="56"/>
        <v>0</v>
      </c>
      <c r="W482" s="63">
        <f t="shared" si="57"/>
        <v>0</v>
      </c>
      <c r="Z482">
        <v>1</v>
      </c>
    </row>
    <row r="483" spans="1:26" x14ac:dyDescent="0.2">
      <c r="A483" s="101" t="str">
        <f>Sheet2!A483</f>
        <v/>
      </c>
      <c r="B483" s="102"/>
      <c r="C483" s="103">
        <f>[1]MSD!C483</f>
        <v>0</v>
      </c>
      <c r="D483" s="104">
        <v>1</v>
      </c>
      <c r="E483" s="105" t="str">
        <f>Sheet2!E483</f>
        <v/>
      </c>
      <c r="F483" s="105" t="str">
        <f>Sheet2!F483</f>
        <v/>
      </c>
      <c r="G483" s="105" t="str">
        <f>Sheet2!G483</f>
        <v/>
      </c>
      <c r="H483" s="105" t="str">
        <f>Sheet2!H483</f>
        <v/>
      </c>
      <c r="I483" s="128">
        <f t="shared" si="53"/>
        <v>0</v>
      </c>
      <c r="J483" s="108" t="str">
        <f>Sheet2!J483</f>
        <v/>
      </c>
      <c r="K483" s="105" t="str">
        <f>Sheet2!K483</f>
        <v/>
      </c>
      <c r="L483" s="105" t="str">
        <f>Sheet2!L483</f>
        <v/>
      </c>
      <c r="M483" s="106" t="str">
        <f>Sheet2!M483</f>
        <v/>
      </c>
      <c r="N483" s="107">
        <f t="shared" si="54"/>
        <v>0</v>
      </c>
      <c r="O483" s="109">
        <f t="shared" si="55"/>
        <v>0</v>
      </c>
      <c r="P483" s="105" t="str">
        <f>Sheet2!P483</f>
        <v/>
      </c>
      <c r="Q483" s="105" t="str">
        <f>Sheet2!Q483</f>
        <v/>
      </c>
      <c r="R483" s="105" t="str">
        <f>Sheet2!R483</f>
        <v/>
      </c>
      <c r="S483" s="105" t="str">
        <f>Sheet2!S483</f>
        <v/>
      </c>
      <c r="T483" s="105" t="str">
        <f>Sheet2!T483</f>
        <v/>
      </c>
      <c r="U483" s="105" t="str">
        <f>Sheet2!U483</f>
        <v/>
      </c>
      <c r="V483" s="110">
        <f t="shared" si="56"/>
        <v>0</v>
      </c>
      <c r="W483" s="110">
        <f t="shared" si="57"/>
        <v>0</v>
      </c>
      <c r="Y483">
        <v>1</v>
      </c>
    </row>
    <row r="484" spans="1:26" x14ac:dyDescent="0.2">
      <c r="A484" s="101" t="str">
        <f>Sheet2!A484</f>
        <v/>
      </c>
      <c r="B484" s="102"/>
      <c r="C484" s="103">
        <f>[1]MSD!C484</f>
        <v>0</v>
      </c>
      <c r="D484" s="111" t="e">
        <f>IF(D483&lt;=A$13,INDEX(MgmtRptAccts,HLOOKUP("MRAvcount",MRAmix,VLOOKUP([1]MRpts!$C$4*1000+A$11+(D483)/1000,MgmtRptAccts,2))+2,98),"")</f>
        <v>#NAME?</v>
      </c>
      <c r="E484" s="105" t="str">
        <f>Sheet2!E484</f>
        <v/>
      </c>
      <c r="F484" s="105" t="str">
        <f>Sheet2!F484</f>
        <v/>
      </c>
      <c r="G484" s="105" t="str">
        <f>Sheet2!G484</f>
        <v/>
      </c>
      <c r="H484" s="105" t="str">
        <f>Sheet2!H484</f>
        <v/>
      </c>
      <c r="I484" s="128">
        <f t="shared" si="53"/>
        <v>0</v>
      </c>
      <c r="J484" s="108" t="str">
        <f>Sheet2!J484</f>
        <v/>
      </c>
      <c r="K484" s="105" t="str">
        <f>Sheet2!K484</f>
        <v/>
      </c>
      <c r="L484" s="105" t="str">
        <f>Sheet2!L484</f>
        <v/>
      </c>
      <c r="M484" s="106" t="str">
        <f>Sheet2!M484</f>
        <v/>
      </c>
      <c r="N484" s="107">
        <f t="shared" si="54"/>
        <v>0</v>
      </c>
      <c r="O484" s="109">
        <f t="shared" si="55"/>
        <v>0</v>
      </c>
      <c r="P484" s="105" t="str">
        <f>Sheet2!P484</f>
        <v/>
      </c>
      <c r="Q484" s="105" t="str">
        <f>Sheet2!Q484</f>
        <v/>
      </c>
      <c r="R484" s="105" t="str">
        <f>Sheet2!R484</f>
        <v/>
      </c>
      <c r="S484" s="105" t="str">
        <f>Sheet2!S484</f>
        <v/>
      </c>
      <c r="T484" s="105" t="str">
        <f>Sheet2!T484</f>
        <v/>
      </c>
      <c r="U484" s="105" t="str">
        <f>Sheet2!U484</f>
        <v/>
      </c>
      <c r="V484" s="110">
        <f t="shared" si="56"/>
        <v>0</v>
      </c>
      <c r="W484" s="110">
        <f t="shared" si="57"/>
        <v>0</v>
      </c>
    </row>
    <row r="485" spans="1:26" x14ac:dyDescent="0.2">
      <c r="A485" s="133" t="str">
        <f>Sheet2!A485</f>
        <v/>
      </c>
      <c r="B485" s="95"/>
      <c r="C485" s="96" t="s">
        <v>48</v>
      </c>
      <c r="D485" s="97"/>
      <c r="E485" s="98"/>
      <c r="F485" s="98"/>
      <c r="G485" s="98"/>
      <c r="H485" s="98"/>
      <c r="I485" s="60">
        <f t="shared" si="53"/>
        <v>0</v>
      </c>
      <c r="J485" s="100"/>
      <c r="K485" s="98"/>
      <c r="L485" s="98"/>
      <c r="M485" s="99"/>
      <c r="N485" s="61">
        <f t="shared" si="54"/>
        <v>0</v>
      </c>
      <c r="O485" s="62">
        <f t="shared" si="55"/>
        <v>0</v>
      </c>
      <c r="P485" s="98"/>
      <c r="Q485" s="98"/>
      <c r="R485" s="98"/>
      <c r="S485" s="98"/>
      <c r="T485" s="98"/>
      <c r="U485" s="98"/>
      <c r="V485" s="63">
        <f t="shared" si="56"/>
        <v>0</v>
      </c>
      <c r="W485" s="63">
        <f t="shared" si="57"/>
        <v>0</v>
      </c>
      <c r="Z485">
        <v>1</v>
      </c>
    </row>
    <row r="486" spans="1:26" x14ac:dyDescent="0.2">
      <c r="A486" s="101" t="str">
        <f>Sheet2!A486</f>
        <v/>
      </c>
      <c r="B486" s="102"/>
      <c r="C486" s="103">
        <f>[1]MSD!C486</f>
        <v>0</v>
      </c>
      <c r="D486" s="104">
        <v>1</v>
      </c>
      <c r="E486" s="105" t="str">
        <f>Sheet2!E486</f>
        <v/>
      </c>
      <c r="F486" s="105" t="str">
        <f>Sheet2!F486</f>
        <v/>
      </c>
      <c r="G486" s="105" t="str">
        <f>Sheet2!G486</f>
        <v/>
      </c>
      <c r="H486" s="105" t="str">
        <f>Sheet2!H486</f>
        <v/>
      </c>
      <c r="I486" s="128">
        <f t="shared" si="53"/>
        <v>0</v>
      </c>
      <c r="J486" s="108" t="str">
        <f>Sheet2!J486</f>
        <v/>
      </c>
      <c r="K486" s="105" t="str">
        <f>Sheet2!K486</f>
        <v/>
      </c>
      <c r="L486" s="105" t="str">
        <f>Sheet2!L486</f>
        <v/>
      </c>
      <c r="M486" s="106" t="str">
        <f>Sheet2!M486</f>
        <v/>
      </c>
      <c r="N486" s="107">
        <f t="shared" si="54"/>
        <v>0</v>
      </c>
      <c r="O486" s="109">
        <f t="shared" si="55"/>
        <v>0</v>
      </c>
      <c r="P486" s="105" t="str">
        <f>Sheet2!P486</f>
        <v/>
      </c>
      <c r="Q486" s="105" t="str">
        <f>Sheet2!Q486</f>
        <v/>
      </c>
      <c r="R486" s="105" t="str">
        <f>Sheet2!R486</f>
        <v/>
      </c>
      <c r="S486" s="105" t="str">
        <f>Sheet2!S486</f>
        <v/>
      </c>
      <c r="T486" s="105" t="str">
        <f>Sheet2!T486</f>
        <v/>
      </c>
      <c r="U486" s="105" t="str">
        <f>Sheet2!U486</f>
        <v/>
      </c>
      <c r="V486" s="110">
        <f t="shared" si="56"/>
        <v>0</v>
      </c>
      <c r="W486" s="110">
        <f t="shared" si="57"/>
        <v>0</v>
      </c>
      <c r="Y486">
        <v>1</v>
      </c>
    </row>
    <row r="487" spans="1:26" x14ac:dyDescent="0.2">
      <c r="A487" s="101" t="str">
        <f>Sheet2!A487</f>
        <v/>
      </c>
      <c r="B487" s="102"/>
      <c r="C487" s="103">
        <f>[1]MSD!C487</f>
        <v>0</v>
      </c>
      <c r="D487" s="111" t="e">
        <f>IF(D486&lt;=A$13,INDEX(MgmtRptAccts,HLOOKUP("MRAvcount",MRAmix,VLOOKUP([1]MRpts!$C$4*1000+A$11+(D486)/1000,MgmtRptAccts,2))+2,98),"")</f>
        <v>#NAME?</v>
      </c>
      <c r="E487" s="105" t="str">
        <f>Sheet2!E487</f>
        <v/>
      </c>
      <c r="F487" s="105" t="str">
        <f>Sheet2!F487</f>
        <v/>
      </c>
      <c r="G487" s="105" t="str">
        <f>Sheet2!G487</f>
        <v/>
      </c>
      <c r="H487" s="105" t="str">
        <f>Sheet2!H487</f>
        <v/>
      </c>
      <c r="I487" s="128">
        <f t="shared" si="53"/>
        <v>0</v>
      </c>
      <c r="J487" s="108" t="str">
        <f>Sheet2!J487</f>
        <v/>
      </c>
      <c r="K487" s="105" t="str">
        <f>Sheet2!K487</f>
        <v/>
      </c>
      <c r="L487" s="105" t="str">
        <f>Sheet2!L487</f>
        <v/>
      </c>
      <c r="M487" s="106" t="str">
        <f>Sheet2!M487</f>
        <v/>
      </c>
      <c r="N487" s="107">
        <f t="shared" si="54"/>
        <v>0</v>
      </c>
      <c r="O487" s="109">
        <f t="shared" si="55"/>
        <v>0</v>
      </c>
      <c r="P487" s="105" t="str">
        <f>Sheet2!P487</f>
        <v/>
      </c>
      <c r="Q487" s="105" t="str">
        <f>Sheet2!Q487</f>
        <v/>
      </c>
      <c r="R487" s="105" t="str">
        <f>Sheet2!R487</f>
        <v/>
      </c>
      <c r="S487" s="105" t="str">
        <f>Sheet2!S487</f>
        <v/>
      </c>
      <c r="T487" s="105" t="str">
        <f>Sheet2!T487</f>
        <v/>
      </c>
      <c r="U487" s="105" t="str">
        <f>Sheet2!U487</f>
        <v/>
      </c>
      <c r="V487" s="110">
        <f t="shared" si="56"/>
        <v>0</v>
      </c>
      <c r="W487" s="110">
        <f t="shared" si="57"/>
        <v>0</v>
      </c>
    </row>
    <row r="488" spans="1:26" x14ac:dyDescent="0.2">
      <c r="A488" s="133" t="str">
        <f>Sheet2!A488</f>
        <v/>
      </c>
      <c r="B488" s="95"/>
      <c r="C488" s="96" t="s">
        <v>48</v>
      </c>
      <c r="D488" s="97"/>
      <c r="E488" s="98"/>
      <c r="F488" s="98"/>
      <c r="G488" s="98"/>
      <c r="H488" s="98"/>
      <c r="I488" s="60">
        <f t="shared" si="53"/>
        <v>0</v>
      </c>
      <c r="J488" s="100"/>
      <c r="K488" s="98"/>
      <c r="L488" s="98"/>
      <c r="M488" s="99"/>
      <c r="N488" s="61">
        <f t="shared" si="54"/>
        <v>0</v>
      </c>
      <c r="O488" s="62">
        <f t="shared" si="55"/>
        <v>0</v>
      </c>
      <c r="P488" s="98"/>
      <c r="Q488" s="98"/>
      <c r="R488" s="98"/>
      <c r="S488" s="98"/>
      <c r="T488" s="98"/>
      <c r="U488" s="98"/>
      <c r="V488" s="63">
        <f t="shared" si="56"/>
        <v>0</v>
      </c>
      <c r="W488" s="63">
        <f t="shared" si="57"/>
        <v>0</v>
      </c>
      <c r="Z488">
        <v>1</v>
      </c>
    </row>
    <row r="489" spans="1:26" x14ac:dyDescent="0.2">
      <c r="A489" s="101" t="str">
        <f>Sheet2!A489</f>
        <v/>
      </c>
      <c r="B489" s="102"/>
      <c r="C489" s="103">
        <f>[1]MSD!C489</f>
        <v>0</v>
      </c>
      <c r="D489" s="104">
        <v>1</v>
      </c>
      <c r="E489" s="105" t="str">
        <f>Sheet2!E489</f>
        <v/>
      </c>
      <c r="F489" s="105" t="str">
        <f>Sheet2!F489</f>
        <v/>
      </c>
      <c r="G489" s="105" t="str">
        <f>Sheet2!G489</f>
        <v/>
      </c>
      <c r="H489" s="105" t="str">
        <f>Sheet2!H489</f>
        <v/>
      </c>
      <c r="I489" s="128">
        <f t="shared" si="53"/>
        <v>0</v>
      </c>
      <c r="J489" s="108" t="str">
        <f>Sheet2!J489</f>
        <v/>
      </c>
      <c r="K489" s="105" t="str">
        <f>Sheet2!K489</f>
        <v/>
      </c>
      <c r="L489" s="105" t="str">
        <f>Sheet2!L489</f>
        <v/>
      </c>
      <c r="M489" s="106" t="str">
        <f>Sheet2!M489</f>
        <v/>
      </c>
      <c r="N489" s="107">
        <f t="shared" si="54"/>
        <v>0</v>
      </c>
      <c r="O489" s="109">
        <f t="shared" si="55"/>
        <v>0</v>
      </c>
      <c r="P489" s="105" t="str">
        <f>Sheet2!P489</f>
        <v/>
      </c>
      <c r="Q489" s="105" t="str">
        <f>Sheet2!Q489</f>
        <v/>
      </c>
      <c r="R489" s="105" t="str">
        <f>Sheet2!R489</f>
        <v/>
      </c>
      <c r="S489" s="105" t="str">
        <f>Sheet2!S489</f>
        <v/>
      </c>
      <c r="T489" s="105" t="str">
        <f>Sheet2!T489</f>
        <v/>
      </c>
      <c r="U489" s="105" t="str">
        <f>Sheet2!U489</f>
        <v/>
      </c>
      <c r="V489" s="110">
        <f t="shared" si="56"/>
        <v>0</v>
      </c>
      <c r="W489" s="110">
        <f t="shared" si="57"/>
        <v>0</v>
      </c>
      <c r="Y489">
        <v>1</v>
      </c>
    </row>
    <row r="490" spans="1:26" x14ac:dyDescent="0.2">
      <c r="A490" s="101" t="str">
        <f>Sheet2!A490</f>
        <v/>
      </c>
      <c r="B490" s="102"/>
      <c r="C490" s="103">
        <f>[1]MSD!C490</f>
        <v>0</v>
      </c>
      <c r="D490" s="111" t="e">
        <f>IF(D489&lt;=A$13,INDEX(MgmtRptAccts,HLOOKUP("MRAvcount",MRAmix,VLOOKUP([1]MRpts!$C$4*1000+A$11+(D489)/1000,MgmtRptAccts,2))+2,98),"")</f>
        <v>#NAME?</v>
      </c>
      <c r="E490" s="105" t="str">
        <f>Sheet2!E490</f>
        <v/>
      </c>
      <c r="F490" s="105" t="str">
        <f>Sheet2!F490</f>
        <v/>
      </c>
      <c r="G490" s="105" t="str">
        <f>Sheet2!G490</f>
        <v/>
      </c>
      <c r="H490" s="105" t="str">
        <f>Sheet2!H490</f>
        <v/>
      </c>
      <c r="I490" s="128">
        <f t="shared" si="53"/>
        <v>0</v>
      </c>
      <c r="J490" s="108" t="str">
        <f>Sheet2!J490</f>
        <v/>
      </c>
      <c r="K490" s="105" t="str">
        <f>Sheet2!K490</f>
        <v/>
      </c>
      <c r="L490" s="105" t="str">
        <f>Sheet2!L490</f>
        <v/>
      </c>
      <c r="M490" s="106" t="str">
        <f>Sheet2!M490</f>
        <v/>
      </c>
      <c r="N490" s="107">
        <f t="shared" si="54"/>
        <v>0</v>
      </c>
      <c r="O490" s="109">
        <f t="shared" si="55"/>
        <v>0</v>
      </c>
      <c r="P490" s="105" t="str">
        <f>Sheet2!P490</f>
        <v/>
      </c>
      <c r="Q490" s="105" t="str">
        <f>Sheet2!Q490</f>
        <v/>
      </c>
      <c r="R490" s="105" t="str">
        <f>Sheet2!R490</f>
        <v/>
      </c>
      <c r="S490" s="105" t="str">
        <f>Sheet2!S490</f>
        <v/>
      </c>
      <c r="T490" s="105" t="str">
        <f>Sheet2!T490</f>
        <v/>
      </c>
      <c r="U490" s="105" t="str">
        <f>Sheet2!U490</f>
        <v/>
      </c>
      <c r="V490" s="110">
        <f t="shared" si="56"/>
        <v>0</v>
      </c>
      <c r="W490" s="110">
        <f t="shared" si="57"/>
        <v>0</v>
      </c>
    </row>
    <row r="491" spans="1:26" x14ac:dyDescent="0.2">
      <c r="A491" s="133" t="str">
        <f>Sheet2!A491</f>
        <v/>
      </c>
      <c r="B491" s="95"/>
      <c r="C491" s="96" t="s">
        <v>48</v>
      </c>
      <c r="D491" s="97"/>
      <c r="E491" s="98"/>
      <c r="F491" s="98"/>
      <c r="G491" s="98"/>
      <c r="H491" s="98"/>
      <c r="I491" s="60">
        <f t="shared" si="53"/>
        <v>0</v>
      </c>
      <c r="J491" s="100"/>
      <c r="K491" s="98"/>
      <c r="L491" s="98"/>
      <c r="M491" s="99"/>
      <c r="N491" s="61">
        <f t="shared" si="54"/>
        <v>0</v>
      </c>
      <c r="O491" s="62">
        <f t="shared" si="55"/>
        <v>0</v>
      </c>
      <c r="P491" s="98"/>
      <c r="Q491" s="98"/>
      <c r="R491" s="98"/>
      <c r="S491" s="98"/>
      <c r="T491" s="98"/>
      <c r="U491" s="98"/>
      <c r="V491" s="63">
        <f t="shared" si="56"/>
        <v>0</v>
      </c>
      <c r="W491" s="63">
        <f t="shared" si="57"/>
        <v>0</v>
      </c>
      <c r="Z491">
        <v>1</v>
      </c>
    </row>
    <row r="492" spans="1:26" x14ac:dyDescent="0.2">
      <c r="A492" s="101" t="str">
        <f>Sheet2!A492</f>
        <v/>
      </c>
      <c r="B492" s="102"/>
      <c r="C492" s="103">
        <f>[1]MSD!C492</f>
        <v>0</v>
      </c>
      <c r="D492" s="104">
        <v>1</v>
      </c>
      <c r="E492" s="105" t="str">
        <f>Sheet2!E492</f>
        <v/>
      </c>
      <c r="F492" s="105" t="str">
        <f>Sheet2!F492</f>
        <v/>
      </c>
      <c r="G492" s="105" t="str">
        <f>Sheet2!G492</f>
        <v/>
      </c>
      <c r="H492" s="105" t="str">
        <f>Sheet2!H492</f>
        <v/>
      </c>
      <c r="I492" s="128">
        <f t="shared" si="53"/>
        <v>0</v>
      </c>
      <c r="J492" s="108" t="str">
        <f>Sheet2!J492</f>
        <v/>
      </c>
      <c r="K492" s="105" t="str">
        <f>Sheet2!K492</f>
        <v/>
      </c>
      <c r="L492" s="105" t="str">
        <f>Sheet2!L492</f>
        <v/>
      </c>
      <c r="M492" s="106" t="str">
        <f>Sheet2!M492</f>
        <v/>
      </c>
      <c r="N492" s="107">
        <f t="shared" si="54"/>
        <v>0</v>
      </c>
      <c r="O492" s="109">
        <f t="shared" si="55"/>
        <v>0</v>
      </c>
      <c r="P492" s="105" t="str">
        <f>Sheet2!P492</f>
        <v/>
      </c>
      <c r="Q492" s="105" t="str">
        <f>Sheet2!Q492</f>
        <v/>
      </c>
      <c r="R492" s="105" t="str">
        <f>Sheet2!R492</f>
        <v/>
      </c>
      <c r="S492" s="105" t="str">
        <f>Sheet2!S492</f>
        <v/>
      </c>
      <c r="T492" s="105" t="str">
        <f>Sheet2!T492</f>
        <v/>
      </c>
      <c r="U492" s="105" t="str">
        <f>Sheet2!U492</f>
        <v/>
      </c>
      <c r="V492" s="110">
        <f t="shared" si="56"/>
        <v>0</v>
      </c>
      <c r="W492" s="110">
        <f t="shared" si="57"/>
        <v>0</v>
      </c>
      <c r="Y492">
        <v>1</v>
      </c>
    </row>
    <row r="493" spans="1:26" x14ac:dyDescent="0.2">
      <c r="A493" s="101" t="str">
        <f>Sheet2!A493</f>
        <v/>
      </c>
      <c r="B493" s="102"/>
      <c r="C493" s="103">
        <f>[1]MSD!C493</f>
        <v>0</v>
      </c>
      <c r="D493" s="111" t="e">
        <f>IF(D492&lt;=A$13,INDEX(MgmtRptAccts,HLOOKUP("MRAvcount",MRAmix,VLOOKUP([1]MRpts!$C$4*1000+A$11+(D492)/1000,MgmtRptAccts,2))+2,98),"")</f>
        <v>#NAME?</v>
      </c>
      <c r="E493" s="105" t="str">
        <f>Sheet2!E493</f>
        <v/>
      </c>
      <c r="F493" s="105" t="str">
        <f>Sheet2!F493</f>
        <v/>
      </c>
      <c r="G493" s="105" t="str">
        <f>Sheet2!G493</f>
        <v/>
      </c>
      <c r="H493" s="105" t="str">
        <f>Sheet2!H493</f>
        <v/>
      </c>
      <c r="I493" s="128">
        <f t="shared" si="53"/>
        <v>0</v>
      </c>
      <c r="J493" s="108" t="str">
        <f>Sheet2!J493</f>
        <v/>
      </c>
      <c r="K493" s="105" t="str">
        <f>Sheet2!K493</f>
        <v/>
      </c>
      <c r="L493" s="105" t="str">
        <f>Sheet2!L493</f>
        <v/>
      </c>
      <c r="M493" s="106" t="str">
        <f>Sheet2!M493</f>
        <v/>
      </c>
      <c r="N493" s="107">
        <f t="shared" si="54"/>
        <v>0</v>
      </c>
      <c r="O493" s="109">
        <f t="shared" si="55"/>
        <v>0</v>
      </c>
      <c r="P493" s="105" t="str">
        <f>Sheet2!P493</f>
        <v/>
      </c>
      <c r="Q493" s="105" t="str">
        <f>Sheet2!Q493</f>
        <v/>
      </c>
      <c r="R493" s="105" t="str">
        <f>Sheet2!R493</f>
        <v/>
      </c>
      <c r="S493" s="105" t="str">
        <f>Sheet2!S493</f>
        <v/>
      </c>
      <c r="T493" s="105" t="str">
        <f>Sheet2!T493</f>
        <v/>
      </c>
      <c r="U493" s="105" t="str">
        <f>Sheet2!U493</f>
        <v/>
      </c>
      <c r="V493" s="110">
        <f t="shared" si="56"/>
        <v>0</v>
      </c>
      <c r="W493" s="110">
        <f t="shared" si="57"/>
        <v>0</v>
      </c>
    </row>
    <row r="494" spans="1:26" x14ac:dyDescent="0.2">
      <c r="A494" s="133" t="str">
        <f>Sheet2!A494</f>
        <v/>
      </c>
      <c r="B494" s="95"/>
      <c r="C494" s="96" t="s">
        <v>48</v>
      </c>
      <c r="D494" s="97"/>
      <c r="E494" s="98"/>
      <c r="F494" s="98"/>
      <c r="G494" s="98"/>
      <c r="H494" s="98"/>
      <c r="I494" s="60">
        <f t="shared" si="53"/>
        <v>0</v>
      </c>
      <c r="J494" s="100"/>
      <c r="K494" s="98"/>
      <c r="L494" s="98"/>
      <c r="M494" s="99"/>
      <c r="N494" s="61">
        <f t="shared" si="54"/>
        <v>0</v>
      </c>
      <c r="O494" s="62">
        <f t="shared" si="55"/>
        <v>0</v>
      </c>
      <c r="P494" s="98"/>
      <c r="Q494" s="98"/>
      <c r="R494" s="98"/>
      <c r="S494" s="98"/>
      <c r="T494" s="98"/>
      <c r="U494" s="98"/>
      <c r="V494" s="63">
        <f t="shared" si="56"/>
        <v>0</v>
      </c>
      <c r="W494" s="63">
        <f t="shared" si="57"/>
        <v>0</v>
      </c>
      <c r="Z494">
        <v>1</v>
      </c>
    </row>
    <row r="495" spans="1:26" x14ac:dyDescent="0.2">
      <c r="A495" s="101" t="str">
        <f>Sheet2!A495</f>
        <v/>
      </c>
      <c r="B495" s="102"/>
      <c r="C495" s="103">
        <f>[1]MSD!C495</f>
        <v>0</v>
      </c>
      <c r="D495" s="104">
        <v>1</v>
      </c>
      <c r="E495" s="105" t="str">
        <f>Sheet2!E495</f>
        <v/>
      </c>
      <c r="F495" s="105" t="str">
        <f>Sheet2!F495</f>
        <v/>
      </c>
      <c r="G495" s="105" t="str">
        <f>Sheet2!G495</f>
        <v/>
      </c>
      <c r="H495" s="105" t="str">
        <f>Sheet2!H495</f>
        <v/>
      </c>
      <c r="I495" s="128">
        <f t="shared" si="53"/>
        <v>0</v>
      </c>
      <c r="J495" s="108" t="str">
        <f>Sheet2!J495</f>
        <v/>
      </c>
      <c r="K495" s="105" t="str">
        <f>Sheet2!K495</f>
        <v/>
      </c>
      <c r="L495" s="105" t="str">
        <f>Sheet2!L495</f>
        <v/>
      </c>
      <c r="M495" s="106" t="str">
        <f>Sheet2!M495</f>
        <v/>
      </c>
      <c r="N495" s="107">
        <f t="shared" si="54"/>
        <v>0</v>
      </c>
      <c r="O495" s="109">
        <f t="shared" si="55"/>
        <v>0</v>
      </c>
      <c r="P495" s="105" t="str">
        <f>Sheet2!P495</f>
        <v/>
      </c>
      <c r="Q495" s="105" t="str">
        <f>Sheet2!Q495</f>
        <v/>
      </c>
      <c r="R495" s="105" t="str">
        <f>Sheet2!R495</f>
        <v/>
      </c>
      <c r="S495" s="105" t="str">
        <f>Sheet2!S495</f>
        <v/>
      </c>
      <c r="T495" s="105" t="str">
        <f>Sheet2!T495</f>
        <v/>
      </c>
      <c r="U495" s="105" t="str">
        <f>Sheet2!U495</f>
        <v/>
      </c>
      <c r="V495" s="110">
        <f t="shared" si="56"/>
        <v>0</v>
      </c>
      <c r="W495" s="110">
        <f t="shared" si="57"/>
        <v>0</v>
      </c>
      <c r="Y495">
        <v>1</v>
      </c>
    </row>
    <row r="496" spans="1:26" x14ac:dyDescent="0.2">
      <c r="A496" s="101" t="str">
        <f>Sheet2!A496</f>
        <v/>
      </c>
      <c r="B496" s="102"/>
      <c r="C496" s="103">
        <f>[1]MSD!C496</f>
        <v>0</v>
      </c>
      <c r="D496" s="111" t="e">
        <f>IF(D495&lt;=A$13,INDEX(MgmtRptAccts,HLOOKUP("MRAvcount",MRAmix,VLOOKUP([1]MRpts!$C$4*1000+A$11+(D495)/1000,MgmtRptAccts,2))+2,98),"")</f>
        <v>#NAME?</v>
      </c>
      <c r="E496" s="105" t="str">
        <f>Sheet2!E496</f>
        <v/>
      </c>
      <c r="F496" s="105" t="str">
        <f>Sheet2!F496</f>
        <v/>
      </c>
      <c r="G496" s="105" t="str">
        <f>Sheet2!G496</f>
        <v/>
      </c>
      <c r="H496" s="105" t="str">
        <f>Sheet2!H496</f>
        <v/>
      </c>
      <c r="I496" s="128">
        <f t="shared" si="53"/>
        <v>0</v>
      </c>
      <c r="J496" s="108" t="str">
        <f>Sheet2!J496</f>
        <v/>
      </c>
      <c r="K496" s="105" t="str">
        <f>Sheet2!K496</f>
        <v/>
      </c>
      <c r="L496" s="105" t="str">
        <f>Sheet2!L496</f>
        <v/>
      </c>
      <c r="M496" s="106" t="str">
        <f>Sheet2!M496</f>
        <v/>
      </c>
      <c r="N496" s="107">
        <f t="shared" si="54"/>
        <v>0</v>
      </c>
      <c r="O496" s="109">
        <f t="shared" si="55"/>
        <v>0</v>
      </c>
      <c r="P496" s="105" t="str">
        <f>Sheet2!P496</f>
        <v/>
      </c>
      <c r="Q496" s="105" t="str">
        <f>Sheet2!Q496</f>
        <v/>
      </c>
      <c r="R496" s="105" t="str">
        <f>Sheet2!R496</f>
        <v/>
      </c>
      <c r="S496" s="105" t="str">
        <f>Sheet2!S496</f>
        <v/>
      </c>
      <c r="T496" s="105" t="str">
        <f>Sheet2!T496</f>
        <v/>
      </c>
      <c r="U496" s="105" t="str">
        <f>Sheet2!U496</f>
        <v/>
      </c>
      <c r="V496" s="110">
        <f t="shared" si="56"/>
        <v>0</v>
      </c>
      <c r="W496" s="110">
        <f t="shared" si="57"/>
        <v>0</v>
      </c>
    </row>
    <row r="497" spans="1:26" x14ac:dyDescent="0.2">
      <c r="A497" s="133" t="str">
        <f>Sheet2!A497</f>
        <v/>
      </c>
      <c r="B497" s="95"/>
      <c r="C497" s="96" t="s">
        <v>48</v>
      </c>
      <c r="D497" s="97"/>
      <c r="E497" s="98"/>
      <c r="F497" s="98"/>
      <c r="G497" s="98"/>
      <c r="H497" s="98"/>
      <c r="I497" s="60">
        <f t="shared" si="53"/>
        <v>0</v>
      </c>
      <c r="J497" s="100"/>
      <c r="K497" s="98"/>
      <c r="L497" s="98"/>
      <c r="M497" s="99"/>
      <c r="N497" s="61">
        <f t="shared" si="54"/>
        <v>0</v>
      </c>
      <c r="O497" s="62">
        <f t="shared" si="55"/>
        <v>0</v>
      </c>
      <c r="P497" s="98"/>
      <c r="Q497" s="98"/>
      <c r="R497" s="98"/>
      <c r="S497" s="98"/>
      <c r="T497" s="98"/>
      <c r="U497" s="98"/>
      <c r="V497" s="63">
        <f t="shared" si="56"/>
        <v>0</v>
      </c>
      <c r="W497" s="63">
        <f t="shared" si="57"/>
        <v>0</v>
      </c>
      <c r="Z497">
        <v>1</v>
      </c>
    </row>
    <row r="498" spans="1:26" x14ac:dyDescent="0.2">
      <c r="A498" s="101" t="str">
        <f>Sheet2!A498</f>
        <v/>
      </c>
      <c r="B498" s="102"/>
      <c r="C498" s="103">
        <f>[1]MSD!C498</f>
        <v>0</v>
      </c>
      <c r="D498" s="104">
        <v>1</v>
      </c>
      <c r="E498" s="105" t="str">
        <f>Sheet2!E498</f>
        <v/>
      </c>
      <c r="F498" s="105" t="str">
        <f>Sheet2!F498</f>
        <v/>
      </c>
      <c r="G498" s="105" t="str">
        <f>Sheet2!G498</f>
        <v/>
      </c>
      <c r="H498" s="105" t="str">
        <f>Sheet2!H498</f>
        <v/>
      </c>
      <c r="I498" s="128">
        <f t="shared" si="53"/>
        <v>0</v>
      </c>
      <c r="J498" s="108" t="str">
        <f>Sheet2!J498</f>
        <v/>
      </c>
      <c r="K498" s="105" t="str">
        <f>Sheet2!K498</f>
        <v/>
      </c>
      <c r="L498" s="105" t="str">
        <f>Sheet2!L498</f>
        <v/>
      </c>
      <c r="M498" s="106" t="str">
        <f>Sheet2!M498</f>
        <v/>
      </c>
      <c r="N498" s="107">
        <f t="shared" si="54"/>
        <v>0</v>
      </c>
      <c r="O498" s="109">
        <f t="shared" si="55"/>
        <v>0</v>
      </c>
      <c r="P498" s="105" t="str">
        <f>Sheet2!P498</f>
        <v/>
      </c>
      <c r="Q498" s="105" t="str">
        <f>Sheet2!Q498</f>
        <v/>
      </c>
      <c r="R498" s="105" t="str">
        <f>Sheet2!R498</f>
        <v/>
      </c>
      <c r="S498" s="105" t="str">
        <f>Sheet2!S498</f>
        <v/>
      </c>
      <c r="T498" s="105" t="str">
        <f>Sheet2!T498</f>
        <v/>
      </c>
      <c r="U498" s="105" t="str">
        <f>Sheet2!U498</f>
        <v/>
      </c>
      <c r="V498" s="110">
        <f t="shared" si="56"/>
        <v>0</v>
      </c>
      <c r="W498" s="110">
        <f t="shared" si="57"/>
        <v>0</v>
      </c>
      <c r="Y498">
        <v>1</v>
      </c>
    </row>
    <row r="499" spans="1:26" x14ac:dyDescent="0.2">
      <c r="A499" s="101" t="str">
        <f>Sheet2!A499</f>
        <v/>
      </c>
      <c r="B499" s="102"/>
      <c r="C499" s="103">
        <f>[1]MSD!C499</f>
        <v>0</v>
      </c>
      <c r="D499" s="111" t="e">
        <f>IF(D498&lt;=A$13,INDEX(MgmtRptAccts,HLOOKUP("MRAvcount",MRAmix,VLOOKUP([1]MRpts!$C$4*1000+A$11+(D498)/1000,MgmtRptAccts,2))+2,98),"")</f>
        <v>#NAME?</v>
      </c>
      <c r="E499" s="105" t="str">
        <f>Sheet2!E499</f>
        <v/>
      </c>
      <c r="F499" s="105" t="str">
        <f>Sheet2!F499</f>
        <v/>
      </c>
      <c r="G499" s="105" t="str">
        <f>Sheet2!G499</f>
        <v/>
      </c>
      <c r="H499" s="105" t="str">
        <f>Sheet2!H499</f>
        <v/>
      </c>
      <c r="I499" s="128">
        <f t="shared" si="53"/>
        <v>0</v>
      </c>
      <c r="J499" s="108" t="str">
        <f>Sheet2!J499</f>
        <v/>
      </c>
      <c r="K499" s="105" t="str">
        <f>Sheet2!K499</f>
        <v/>
      </c>
      <c r="L499" s="105" t="str">
        <f>Sheet2!L499</f>
        <v/>
      </c>
      <c r="M499" s="106" t="str">
        <f>Sheet2!M499</f>
        <v/>
      </c>
      <c r="N499" s="107">
        <f t="shared" si="54"/>
        <v>0</v>
      </c>
      <c r="O499" s="109">
        <f t="shared" si="55"/>
        <v>0</v>
      </c>
      <c r="P499" s="105" t="str">
        <f>Sheet2!P499</f>
        <v/>
      </c>
      <c r="Q499" s="105" t="str">
        <f>Sheet2!Q499</f>
        <v/>
      </c>
      <c r="R499" s="105" t="str">
        <f>Sheet2!R499</f>
        <v/>
      </c>
      <c r="S499" s="105" t="str">
        <f>Sheet2!S499</f>
        <v/>
      </c>
      <c r="T499" s="105" t="str">
        <f>Sheet2!T499</f>
        <v/>
      </c>
      <c r="U499" s="105" t="str">
        <f>Sheet2!U499</f>
        <v/>
      </c>
      <c r="V499" s="110">
        <f t="shared" si="56"/>
        <v>0</v>
      </c>
      <c r="W499" s="110">
        <f t="shared" si="57"/>
        <v>0</v>
      </c>
    </row>
    <row r="500" spans="1:26" x14ac:dyDescent="0.2">
      <c r="A500" s="133" t="str">
        <f>Sheet2!A500</f>
        <v/>
      </c>
      <c r="B500" s="95"/>
      <c r="C500" s="96" t="s">
        <v>48</v>
      </c>
      <c r="D500" s="97"/>
      <c r="E500" s="98"/>
      <c r="F500" s="98"/>
      <c r="G500" s="98"/>
      <c r="H500" s="98"/>
      <c r="I500" s="60">
        <f t="shared" si="53"/>
        <v>0</v>
      </c>
      <c r="J500" s="100"/>
      <c r="K500" s="98"/>
      <c r="L500" s="98"/>
      <c r="M500" s="99"/>
      <c r="N500" s="61">
        <f t="shared" si="54"/>
        <v>0</v>
      </c>
      <c r="O500" s="62">
        <f t="shared" si="55"/>
        <v>0</v>
      </c>
      <c r="P500" s="98"/>
      <c r="Q500" s="98"/>
      <c r="R500" s="98"/>
      <c r="S500" s="98"/>
      <c r="T500" s="98"/>
      <c r="U500" s="98"/>
      <c r="V500" s="63">
        <f t="shared" si="56"/>
        <v>0</v>
      </c>
      <c r="W500" s="63">
        <f t="shared" si="57"/>
        <v>0</v>
      </c>
      <c r="Z500">
        <v>1</v>
      </c>
    </row>
    <row r="501" spans="1:26" x14ac:dyDescent="0.2">
      <c r="A501" s="101" t="str">
        <f>Sheet2!A501</f>
        <v/>
      </c>
      <c r="B501" s="102"/>
      <c r="C501" s="103">
        <f>[1]MSD!C501</f>
        <v>0</v>
      </c>
      <c r="D501" s="104">
        <v>1</v>
      </c>
      <c r="E501" s="105" t="str">
        <f>Sheet2!E501</f>
        <v/>
      </c>
      <c r="F501" s="105" t="str">
        <f>Sheet2!F501</f>
        <v/>
      </c>
      <c r="G501" s="105" t="str">
        <f>Sheet2!G501</f>
        <v/>
      </c>
      <c r="H501" s="105" t="str">
        <f>Sheet2!H501</f>
        <v/>
      </c>
      <c r="I501" s="128">
        <f t="shared" si="53"/>
        <v>0</v>
      </c>
      <c r="J501" s="108" t="str">
        <f>Sheet2!J501</f>
        <v/>
      </c>
      <c r="K501" s="105" t="str">
        <f>Sheet2!K501</f>
        <v/>
      </c>
      <c r="L501" s="105" t="str">
        <f>Sheet2!L501</f>
        <v/>
      </c>
      <c r="M501" s="106" t="str">
        <f>Sheet2!M501</f>
        <v/>
      </c>
      <c r="N501" s="107">
        <f t="shared" si="54"/>
        <v>0</v>
      </c>
      <c r="O501" s="109">
        <f t="shared" si="55"/>
        <v>0</v>
      </c>
      <c r="P501" s="105" t="str">
        <f>Sheet2!P501</f>
        <v/>
      </c>
      <c r="Q501" s="105" t="str">
        <f>Sheet2!Q501</f>
        <v/>
      </c>
      <c r="R501" s="105" t="str">
        <f>Sheet2!R501</f>
        <v/>
      </c>
      <c r="S501" s="105" t="str">
        <f>Sheet2!S501</f>
        <v/>
      </c>
      <c r="T501" s="105" t="str">
        <f>Sheet2!T501</f>
        <v/>
      </c>
      <c r="U501" s="105" t="str">
        <f>Sheet2!U501</f>
        <v/>
      </c>
      <c r="V501" s="110">
        <f t="shared" si="56"/>
        <v>0</v>
      </c>
      <c r="W501" s="110">
        <f t="shared" si="57"/>
        <v>0</v>
      </c>
      <c r="Y501">
        <v>1</v>
      </c>
    </row>
    <row r="502" spans="1:26" x14ac:dyDescent="0.2">
      <c r="A502" s="101" t="str">
        <f>Sheet2!A502</f>
        <v/>
      </c>
      <c r="B502" s="102"/>
      <c r="C502" s="103">
        <f>[1]MSD!C502</f>
        <v>0</v>
      </c>
      <c r="D502" s="111" t="e">
        <f>IF(D501&lt;=A$13,INDEX(MgmtRptAccts,HLOOKUP("MRAvcount",MRAmix,VLOOKUP([1]MRpts!$C$4*1000+A$11+(D501)/1000,MgmtRptAccts,2))+2,98),"")</f>
        <v>#NAME?</v>
      </c>
      <c r="E502" s="105" t="str">
        <f>Sheet2!E502</f>
        <v/>
      </c>
      <c r="F502" s="105" t="str">
        <f>Sheet2!F502</f>
        <v/>
      </c>
      <c r="G502" s="105" t="str">
        <f>Sheet2!G502</f>
        <v/>
      </c>
      <c r="H502" s="105" t="str">
        <f>Sheet2!H502</f>
        <v/>
      </c>
      <c r="I502" s="128">
        <f t="shared" si="53"/>
        <v>0</v>
      </c>
      <c r="J502" s="108" t="str">
        <f>Sheet2!J502</f>
        <v/>
      </c>
      <c r="K502" s="105" t="str">
        <f>Sheet2!K502</f>
        <v/>
      </c>
      <c r="L502" s="105" t="str">
        <f>Sheet2!L502</f>
        <v/>
      </c>
      <c r="M502" s="106" t="str">
        <f>Sheet2!M502</f>
        <v/>
      </c>
      <c r="N502" s="107">
        <f t="shared" si="54"/>
        <v>0</v>
      </c>
      <c r="O502" s="109">
        <f t="shared" si="55"/>
        <v>0</v>
      </c>
      <c r="P502" s="105" t="str">
        <f>Sheet2!P502</f>
        <v/>
      </c>
      <c r="Q502" s="105" t="str">
        <f>Sheet2!Q502</f>
        <v/>
      </c>
      <c r="R502" s="105" t="str">
        <f>Sheet2!R502</f>
        <v/>
      </c>
      <c r="S502" s="105" t="str">
        <f>Sheet2!S502</f>
        <v/>
      </c>
      <c r="T502" s="105" t="str">
        <f>Sheet2!T502</f>
        <v/>
      </c>
      <c r="U502" s="105" t="str">
        <f>Sheet2!U502</f>
        <v/>
      </c>
      <c r="V502" s="110">
        <f t="shared" si="56"/>
        <v>0</v>
      </c>
      <c r="W502" s="110">
        <f t="shared" si="57"/>
        <v>0</v>
      </c>
    </row>
    <row r="503" spans="1:26" x14ac:dyDescent="0.2">
      <c r="A503" s="133" t="str">
        <f>Sheet2!A503</f>
        <v/>
      </c>
      <c r="B503" s="95"/>
      <c r="C503" s="96" t="s">
        <v>48</v>
      </c>
      <c r="D503" s="97"/>
      <c r="E503" s="98"/>
      <c r="F503" s="98"/>
      <c r="G503" s="98"/>
      <c r="H503" s="98"/>
      <c r="I503" s="60">
        <f t="shared" si="53"/>
        <v>0</v>
      </c>
      <c r="J503" s="100"/>
      <c r="K503" s="98"/>
      <c r="L503" s="98"/>
      <c r="M503" s="99"/>
      <c r="N503" s="61">
        <f t="shared" si="54"/>
        <v>0</v>
      </c>
      <c r="O503" s="62">
        <f t="shared" si="55"/>
        <v>0</v>
      </c>
      <c r="P503" s="98"/>
      <c r="Q503" s="98"/>
      <c r="R503" s="98"/>
      <c r="S503" s="98"/>
      <c r="T503" s="98"/>
      <c r="U503" s="98"/>
      <c r="V503" s="63">
        <f t="shared" si="56"/>
        <v>0</v>
      </c>
      <c r="W503" s="63">
        <f t="shared" si="57"/>
        <v>0</v>
      </c>
      <c r="Z503">
        <v>1</v>
      </c>
    </row>
    <row r="504" spans="1:26" x14ac:dyDescent="0.2">
      <c r="A504" s="101" t="str">
        <f>Sheet2!A504</f>
        <v/>
      </c>
      <c r="B504" s="102"/>
      <c r="C504" s="103">
        <f>[1]MSD!C504</f>
        <v>0</v>
      </c>
      <c r="D504" s="104">
        <v>1</v>
      </c>
      <c r="E504" s="105" t="str">
        <f>Sheet2!E504</f>
        <v/>
      </c>
      <c r="F504" s="105" t="str">
        <f>Sheet2!F504</f>
        <v/>
      </c>
      <c r="G504" s="105" t="str">
        <f>Sheet2!G504</f>
        <v/>
      </c>
      <c r="H504" s="105" t="str">
        <f>Sheet2!H504</f>
        <v/>
      </c>
      <c r="I504" s="128">
        <f t="shared" si="53"/>
        <v>0</v>
      </c>
      <c r="J504" s="108" t="str">
        <f>Sheet2!J504</f>
        <v/>
      </c>
      <c r="K504" s="105" t="str">
        <f>Sheet2!K504</f>
        <v/>
      </c>
      <c r="L504" s="105" t="str">
        <f>Sheet2!L504</f>
        <v/>
      </c>
      <c r="M504" s="106" t="str">
        <f>Sheet2!M504</f>
        <v/>
      </c>
      <c r="N504" s="107">
        <f t="shared" si="54"/>
        <v>0</v>
      </c>
      <c r="O504" s="109">
        <f t="shared" si="55"/>
        <v>0</v>
      </c>
      <c r="P504" s="105" t="str">
        <f>Sheet2!P504</f>
        <v/>
      </c>
      <c r="Q504" s="105" t="str">
        <f>Sheet2!Q504</f>
        <v/>
      </c>
      <c r="R504" s="105" t="str">
        <f>Sheet2!R504</f>
        <v/>
      </c>
      <c r="S504" s="105" t="str">
        <f>Sheet2!S504</f>
        <v/>
      </c>
      <c r="T504" s="105" t="str">
        <f>Sheet2!T504</f>
        <v/>
      </c>
      <c r="U504" s="105" t="str">
        <f>Sheet2!U504</f>
        <v/>
      </c>
      <c r="V504" s="110">
        <f t="shared" si="56"/>
        <v>0</v>
      </c>
      <c r="W504" s="110">
        <f t="shared" si="57"/>
        <v>0</v>
      </c>
      <c r="Y504">
        <v>1</v>
      </c>
    </row>
    <row r="505" spans="1:26" x14ac:dyDescent="0.2">
      <c r="A505" s="101" t="str">
        <f>Sheet2!A505</f>
        <v/>
      </c>
      <c r="B505" s="102"/>
      <c r="C505" s="103">
        <f>[1]MSD!C505</f>
        <v>0</v>
      </c>
      <c r="D505" s="111" t="e">
        <f>IF(D504&lt;=A$13,INDEX(MgmtRptAccts,HLOOKUP("MRAvcount",MRAmix,VLOOKUP([1]MRpts!$C$4*1000+A$11+(D504)/1000,MgmtRptAccts,2))+2,98),"")</f>
        <v>#NAME?</v>
      </c>
      <c r="E505" s="105" t="str">
        <f>Sheet2!E505</f>
        <v/>
      </c>
      <c r="F505" s="105" t="str">
        <f>Sheet2!F505</f>
        <v/>
      </c>
      <c r="G505" s="105" t="str">
        <f>Sheet2!G505</f>
        <v/>
      </c>
      <c r="H505" s="105" t="str">
        <f>Sheet2!H505</f>
        <v/>
      </c>
      <c r="I505" s="128">
        <f t="shared" si="53"/>
        <v>0</v>
      </c>
      <c r="J505" s="108" t="str">
        <f>Sheet2!J505</f>
        <v/>
      </c>
      <c r="K505" s="105" t="str">
        <f>Sheet2!K505</f>
        <v/>
      </c>
      <c r="L505" s="105" t="str">
        <f>Sheet2!L505</f>
        <v/>
      </c>
      <c r="M505" s="106" t="str">
        <f>Sheet2!M505</f>
        <v/>
      </c>
      <c r="N505" s="107">
        <f t="shared" si="54"/>
        <v>0</v>
      </c>
      <c r="O505" s="109">
        <f t="shared" si="55"/>
        <v>0</v>
      </c>
      <c r="P505" s="105" t="str">
        <f>Sheet2!P505</f>
        <v/>
      </c>
      <c r="Q505" s="105" t="str">
        <f>Sheet2!Q505</f>
        <v/>
      </c>
      <c r="R505" s="105" t="str">
        <f>Sheet2!R505</f>
        <v/>
      </c>
      <c r="S505" s="105" t="str">
        <f>Sheet2!S505</f>
        <v/>
      </c>
      <c r="T505" s="105" t="str">
        <f>Sheet2!T505</f>
        <v/>
      </c>
      <c r="U505" s="105" t="str">
        <f>Sheet2!U505</f>
        <v/>
      </c>
      <c r="V505" s="110">
        <f t="shared" si="56"/>
        <v>0</v>
      </c>
      <c r="W505" s="110">
        <f t="shared" si="57"/>
        <v>0</v>
      </c>
    </row>
    <row r="506" spans="1:26" x14ac:dyDescent="0.2">
      <c r="A506" s="133" t="str">
        <f>Sheet2!A506</f>
        <v/>
      </c>
      <c r="B506" s="95"/>
      <c r="C506" s="96" t="s">
        <v>48</v>
      </c>
      <c r="D506" s="97"/>
      <c r="E506" s="98"/>
      <c r="F506" s="98"/>
      <c r="G506" s="98"/>
      <c r="H506" s="98"/>
      <c r="I506" s="60">
        <f t="shared" si="53"/>
        <v>0</v>
      </c>
      <c r="J506" s="100"/>
      <c r="K506" s="98"/>
      <c r="L506" s="98"/>
      <c r="M506" s="99"/>
      <c r="N506" s="61">
        <f t="shared" si="54"/>
        <v>0</v>
      </c>
      <c r="O506" s="62">
        <f t="shared" si="55"/>
        <v>0</v>
      </c>
      <c r="P506" s="98"/>
      <c r="Q506" s="98"/>
      <c r="R506" s="98"/>
      <c r="S506" s="98"/>
      <c r="T506" s="98"/>
      <c r="U506" s="98"/>
      <c r="V506" s="63">
        <f t="shared" si="56"/>
        <v>0</v>
      </c>
      <c r="W506" s="63">
        <f t="shared" si="57"/>
        <v>0</v>
      </c>
      <c r="Z506">
        <v>1</v>
      </c>
    </row>
    <row r="507" spans="1:26" x14ac:dyDescent="0.2">
      <c r="A507" s="101" t="str">
        <f>Sheet2!A507</f>
        <v/>
      </c>
      <c r="B507" s="102"/>
      <c r="C507" s="103">
        <f>[1]MSD!C507</f>
        <v>0</v>
      </c>
      <c r="D507" s="104">
        <v>1</v>
      </c>
      <c r="E507" s="105" t="str">
        <f>Sheet2!E507</f>
        <v/>
      </c>
      <c r="F507" s="105" t="str">
        <f>Sheet2!F507</f>
        <v/>
      </c>
      <c r="G507" s="105" t="str">
        <f>Sheet2!G507</f>
        <v/>
      </c>
      <c r="H507" s="105" t="str">
        <f>Sheet2!H507</f>
        <v/>
      </c>
      <c r="I507" s="128">
        <f t="shared" si="53"/>
        <v>0</v>
      </c>
      <c r="J507" s="108" t="str">
        <f>Sheet2!J507</f>
        <v/>
      </c>
      <c r="K507" s="105" t="str">
        <f>Sheet2!K507</f>
        <v/>
      </c>
      <c r="L507" s="105" t="str">
        <f>Sheet2!L507</f>
        <v/>
      </c>
      <c r="M507" s="106" t="str">
        <f>Sheet2!M507</f>
        <v/>
      </c>
      <c r="N507" s="107">
        <f t="shared" si="54"/>
        <v>0</v>
      </c>
      <c r="O507" s="109">
        <f t="shared" si="55"/>
        <v>0</v>
      </c>
      <c r="P507" s="105" t="str">
        <f>Sheet2!P507</f>
        <v/>
      </c>
      <c r="Q507" s="105" t="str">
        <f>Sheet2!Q507</f>
        <v/>
      </c>
      <c r="R507" s="105" t="str">
        <f>Sheet2!R507</f>
        <v/>
      </c>
      <c r="S507" s="105" t="str">
        <f>Sheet2!S507</f>
        <v/>
      </c>
      <c r="T507" s="105" t="str">
        <f>Sheet2!T507</f>
        <v/>
      </c>
      <c r="U507" s="105" t="str">
        <f>Sheet2!U507</f>
        <v/>
      </c>
      <c r="V507" s="110">
        <f t="shared" si="56"/>
        <v>0</v>
      </c>
      <c r="W507" s="110">
        <f t="shared" si="57"/>
        <v>0</v>
      </c>
      <c r="Y507">
        <v>1</v>
      </c>
    </row>
    <row r="508" spans="1:26" x14ac:dyDescent="0.2">
      <c r="A508" s="101" t="str">
        <f>Sheet2!A508</f>
        <v/>
      </c>
      <c r="B508" s="102"/>
      <c r="C508" s="103">
        <f>[1]MSD!C508</f>
        <v>0</v>
      </c>
      <c r="D508" s="111" t="e">
        <f>IF(D507&lt;=A$13,INDEX(MgmtRptAccts,HLOOKUP("MRAvcount",MRAmix,VLOOKUP([1]MRpts!$C$4*1000+A$11+(D507)/1000,MgmtRptAccts,2))+2,98),"")</f>
        <v>#NAME?</v>
      </c>
      <c r="E508" s="105" t="str">
        <f>Sheet2!E508</f>
        <v/>
      </c>
      <c r="F508" s="105" t="str">
        <f>Sheet2!F508</f>
        <v/>
      </c>
      <c r="G508" s="105" t="str">
        <f>Sheet2!G508</f>
        <v/>
      </c>
      <c r="H508" s="105" t="str">
        <f>Sheet2!H508</f>
        <v/>
      </c>
      <c r="I508" s="128">
        <f t="shared" si="53"/>
        <v>0</v>
      </c>
      <c r="J508" s="108" t="str">
        <f>Sheet2!J508</f>
        <v/>
      </c>
      <c r="K508" s="105" t="str">
        <f>Sheet2!K508</f>
        <v/>
      </c>
      <c r="L508" s="105" t="str">
        <f>Sheet2!L508</f>
        <v/>
      </c>
      <c r="M508" s="106" t="str">
        <f>Sheet2!M508</f>
        <v/>
      </c>
      <c r="N508" s="107">
        <f t="shared" si="54"/>
        <v>0</v>
      </c>
      <c r="O508" s="109">
        <f t="shared" si="55"/>
        <v>0</v>
      </c>
      <c r="P508" s="105" t="str">
        <f>Sheet2!P508</f>
        <v/>
      </c>
      <c r="Q508" s="105" t="str">
        <f>Sheet2!Q508</f>
        <v/>
      </c>
      <c r="R508" s="105" t="str">
        <f>Sheet2!R508</f>
        <v/>
      </c>
      <c r="S508" s="105" t="str">
        <f>Sheet2!S508</f>
        <v/>
      </c>
      <c r="T508" s="105" t="str">
        <f>Sheet2!T508</f>
        <v/>
      </c>
      <c r="U508" s="105" t="str">
        <f>Sheet2!U508</f>
        <v/>
      </c>
      <c r="V508" s="110">
        <f t="shared" si="56"/>
        <v>0</v>
      </c>
      <c r="W508" s="110">
        <f t="shared" si="57"/>
        <v>0</v>
      </c>
    </row>
    <row r="509" spans="1:26" x14ac:dyDescent="0.2">
      <c r="A509" s="133" t="str">
        <f>Sheet2!A509</f>
        <v/>
      </c>
      <c r="B509" s="95"/>
      <c r="C509" s="96" t="s">
        <v>48</v>
      </c>
      <c r="D509" s="97"/>
      <c r="E509" s="98"/>
      <c r="F509" s="98"/>
      <c r="G509" s="98"/>
      <c r="H509" s="98"/>
      <c r="I509" s="60">
        <f t="shared" si="53"/>
        <v>0</v>
      </c>
      <c r="J509" s="100"/>
      <c r="K509" s="98"/>
      <c r="L509" s="98"/>
      <c r="M509" s="99"/>
      <c r="N509" s="61">
        <f t="shared" si="54"/>
        <v>0</v>
      </c>
      <c r="O509" s="62">
        <f t="shared" si="55"/>
        <v>0</v>
      </c>
      <c r="P509" s="98"/>
      <c r="Q509" s="98"/>
      <c r="R509" s="98"/>
      <c r="S509" s="98"/>
      <c r="T509" s="98"/>
      <c r="U509" s="98"/>
      <c r="V509" s="63">
        <f t="shared" si="56"/>
        <v>0</v>
      </c>
      <c r="W509" s="63">
        <f t="shared" si="57"/>
        <v>0</v>
      </c>
      <c r="Z509">
        <v>1</v>
      </c>
    </row>
    <row r="510" spans="1:26" x14ac:dyDescent="0.2">
      <c r="A510" s="101" t="str">
        <f>Sheet2!A510</f>
        <v/>
      </c>
      <c r="B510" s="102"/>
      <c r="C510" s="103">
        <f>[1]MSD!C510</f>
        <v>0</v>
      </c>
      <c r="D510" s="104">
        <v>1</v>
      </c>
      <c r="E510" s="105" t="str">
        <f>Sheet2!E510</f>
        <v/>
      </c>
      <c r="F510" s="105" t="str">
        <f>Sheet2!F510</f>
        <v/>
      </c>
      <c r="G510" s="105" t="str">
        <f>Sheet2!G510</f>
        <v/>
      </c>
      <c r="H510" s="105" t="str">
        <f>Sheet2!H510</f>
        <v/>
      </c>
      <c r="I510" s="128">
        <f t="shared" si="53"/>
        <v>0</v>
      </c>
      <c r="J510" s="108" t="str">
        <f>Sheet2!J510</f>
        <v/>
      </c>
      <c r="K510" s="105" t="str">
        <f>Sheet2!K510</f>
        <v/>
      </c>
      <c r="L510" s="105" t="str">
        <f>Sheet2!L510</f>
        <v/>
      </c>
      <c r="M510" s="106" t="str">
        <f>Sheet2!M510</f>
        <v/>
      </c>
      <c r="N510" s="107">
        <f t="shared" si="54"/>
        <v>0</v>
      </c>
      <c r="O510" s="109">
        <f t="shared" si="55"/>
        <v>0</v>
      </c>
      <c r="P510" s="105" t="str">
        <f>Sheet2!P510</f>
        <v/>
      </c>
      <c r="Q510" s="105" t="str">
        <f>Sheet2!Q510</f>
        <v/>
      </c>
      <c r="R510" s="105" t="str">
        <f>Sheet2!R510</f>
        <v/>
      </c>
      <c r="S510" s="105" t="str">
        <f>Sheet2!S510</f>
        <v/>
      </c>
      <c r="T510" s="105" t="str">
        <f>Sheet2!T510</f>
        <v/>
      </c>
      <c r="U510" s="105" t="str">
        <f>Sheet2!U510</f>
        <v/>
      </c>
      <c r="V510" s="110">
        <f t="shared" si="56"/>
        <v>0</v>
      </c>
      <c r="W510" s="110">
        <f t="shared" si="57"/>
        <v>0</v>
      </c>
      <c r="Y510">
        <v>1</v>
      </c>
    </row>
    <row r="511" spans="1:26" x14ac:dyDescent="0.2">
      <c r="A511" s="101" t="str">
        <f>Sheet2!A511</f>
        <v/>
      </c>
      <c r="B511" s="102"/>
      <c r="C511" s="103">
        <f>[1]MSD!C511</f>
        <v>0</v>
      </c>
      <c r="D511" s="111" t="e">
        <f>IF(D510&lt;=A$13,INDEX(MgmtRptAccts,HLOOKUP("MRAvcount",MRAmix,VLOOKUP([1]MRpts!$C$4*1000+A$11+(D510)/1000,MgmtRptAccts,2))+2,98),"")</f>
        <v>#NAME?</v>
      </c>
      <c r="E511" s="105" t="str">
        <f>Sheet2!E511</f>
        <v/>
      </c>
      <c r="F511" s="105" t="str">
        <f>Sheet2!F511</f>
        <v/>
      </c>
      <c r="G511" s="105" t="str">
        <f>Sheet2!G511</f>
        <v/>
      </c>
      <c r="H511" s="105" t="str">
        <f>Sheet2!H511</f>
        <v/>
      </c>
      <c r="I511" s="128">
        <f t="shared" si="53"/>
        <v>0</v>
      </c>
      <c r="J511" s="108" t="str">
        <f>Sheet2!J511</f>
        <v/>
      </c>
      <c r="K511" s="105" t="str">
        <f>Sheet2!K511</f>
        <v/>
      </c>
      <c r="L511" s="105" t="str">
        <f>Sheet2!L511</f>
        <v/>
      </c>
      <c r="M511" s="106" t="str">
        <f>Sheet2!M511</f>
        <v/>
      </c>
      <c r="N511" s="107">
        <f t="shared" si="54"/>
        <v>0</v>
      </c>
      <c r="O511" s="109">
        <f t="shared" si="55"/>
        <v>0</v>
      </c>
      <c r="P511" s="105" t="str">
        <f>Sheet2!P511</f>
        <v/>
      </c>
      <c r="Q511" s="105" t="str">
        <f>Sheet2!Q511</f>
        <v/>
      </c>
      <c r="R511" s="105" t="str">
        <f>Sheet2!R511</f>
        <v/>
      </c>
      <c r="S511" s="105" t="str">
        <f>Sheet2!S511</f>
        <v/>
      </c>
      <c r="T511" s="105" t="str">
        <f>Sheet2!T511</f>
        <v/>
      </c>
      <c r="U511" s="105" t="str">
        <f>Sheet2!U511</f>
        <v/>
      </c>
      <c r="V511" s="110">
        <f t="shared" si="56"/>
        <v>0</v>
      </c>
      <c r="W511" s="110">
        <f t="shared" si="57"/>
        <v>0</v>
      </c>
    </row>
    <row r="512" spans="1:26" x14ac:dyDescent="0.2">
      <c r="A512" s="133" t="str">
        <f>Sheet2!A512</f>
        <v/>
      </c>
      <c r="B512" s="95"/>
      <c r="C512" s="96" t="s">
        <v>48</v>
      </c>
      <c r="D512" s="97"/>
      <c r="E512" s="98"/>
      <c r="F512" s="98"/>
      <c r="G512" s="98"/>
      <c r="H512" s="98"/>
      <c r="I512" s="60">
        <f t="shared" si="53"/>
        <v>0</v>
      </c>
      <c r="J512" s="100"/>
      <c r="K512" s="98"/>
      <c r="L512" s="98"/>
      <c r="M512" s="99"/>
      <c r="N512" s="61">
        <f t="shared" si="54"/>
        <v>0</v>
      </c>
      <c r="O512" s="62">
        <f t="shared" si="55"/>
        <v>0</v>
      </c>
      <c r="P512" s="98"/>
      <c r="Q512" s="98"/>
      <c r="R512" s="98"/>
      <c r="S512" s="98"/>
      <c r="T512" s="98"/>
      <c r="U512" s="98"/>
      <c r="V512" s="63">
        <f t="shared" si="56"/>
        <v>0</v>
      </c>
      <c r="W512" s="63">
        <f t="shared" si="57"/>
        <v>0</v>
      </c>
      <c r="Z512">
        <v>1</v>
      </c>
    </row>
    <row r="513" spans="1:26" x14ac:dyDescent="0.2">
      <c r="A513" s="101" t="str">
        <f>Sheet2!A513</f>
        <v/>
      </c>
      <c r="B513" s="102"/>
      <c r="C513" s="103">
        <f>[1]MSD!C513</f>
        <v>0</v>
      </c>
      <c r="D513" s="104">
        <v>1</v>
      </c>
      <c r="E513" s="105" t="str">
        <f>Sheet2!E513</f>
        <v/>
      </c>
      <c r="F513" s="105" t="str">
        <f>Sheet2!F513</f>
        <v/>
      </c>
      <c r="G513" s="105" t="str">
        <f>Sheet2!G513</f>
        <v/>
      </c>
      <c r="H513" s="105" t="str">
        <f>Sheet2!H513</f>
        <v/>
      </c>
      <c r="I513" s="128">
        <f t="shared" si="53"/>
        <v>0</v>
      </c>
      <c r="J513" s="108" t="str">
        <f>Sheet2!J513</f>
        <v/>
      </c>
      <c r="K513" s="105" t="str">
        <f>Sheet2!K513</f>
        <v/>
      </c>
      <c r="L513" s="105" t="str">
        <f>Sheet2!L513</f>
        <v/>
      </c>
      <c r="M513" s="106" t="str">
        <f>Sheet2!M513</f>
        <v/>
      </c>
      <c r="N513" s="107">
        <f t="shared" si="54"/>
        <v>0</v>
      </c>
      <c r="O513" s="109">
        <f t="shared" si="55"/>
        <v>0</v>
      </c>
      <c r="P513" s="105" t="str">
        <f>Sheet2!P513</f>
        <v/>
      </c>
      <c r="Q513" s="105" t="str">
        <f>Sheet2!Q513</f>
        <v/>
      </c>
      <c r="R513" s="105" t="str">
        <f>Sheet2!R513</f>
        <v/>
      </c>
      <c r="S513" s="105" t="str">
        <f>Sheet2!S513</f>
        <v/>
      </c>
      <c r="T513" s="105" t="str">
        <f>Sheet2!T513</f>
        <v/>
      </c>
      <c r="U513" s="105" t="str">
        <f>Sheet2!U513</f>
        <v/>
      </c>
      <c r="V513" s="110">
        <f t="shared" si="56"/>
        <v>0</v>
      </c>
      <c r="W513" s="110">
        <f t="shared" si="57"/>
        <v>0</v>
      </c>
      <c r="Y513">
        <v>1</v>
      </c>
    </row>
    <row r="514" spans="1:26" x14ac:dyDescent="0.2">
      <c r="A514" s="101" t="str">
        <f>Sheet2!A514</f>
        <v/>
      </c>
      <c r="B514" s="102"/>
      <c r="C514" s="103">
        <f>[1]MSD!C514</f>
        <v>0</v>
      </c>
      <c r="D514" s="111" t="e">
        <f>IF(D513&lt;=A$13,INDEX(MgmtRptAccts,HLOOKUP("MRAvcount",MRAmix,VLOOKUP([1]MRpts!$C$4*1000+A$11+(D513)/1000,MgmtRptAccts,2))+2,98),"")</f>
        <v>#NAME?</v>
      </c>
      <c r="E514" s="105" t="str">
        <f>Sheet2!E514</f>
        <v/>
      </c>
      <c r="F514" s="105" t="str">
        <f>Sheet2!F514</f>
        <v/>
      </c>
      <c r="G514" s="105" t="str">
        <f>Sheet2!G514</f>
        <v/>
      </c>
      <c r="H514" s="105" t="str">
        <f>Sheet2!H514</f>
        <v/>
      </c>
      <c r="I514" s="128">
        <f t="shared" si="53"/>
        <v>0</v>
      </c>
      <c r="J514" s="108" t="str">
        <f>Sheet2!J514</f>
        <v/>
      </c>
      <c r="K514" s="105" t="str">
        <f>Sheet2!K514</f>
        <v/>
      </c>
      <c r="L514" s="105" t="str">
        <f>Sheet2!L514</f>
        <v/>
      </c>
      <c r="M514" s="106" t="str">
        <f>Sheet2!M514</f>
        <v/>
      </c>
      <c r="N514" s="107">
        <f t="shared" si="54"/>
        <v>0</v>
      </c>
      <c r="O514" s="109">
        <f t="shared" si="55"/>
        <v>0</v>
      </c>
      <c r="P514" s="105" t="str">
        <f>Sheet2!P514</f>
        <v/>
      </c>
      <c r="Q514" s="105" t="str">
        <f>Sheet2!Q514</f>
        <v/>
      </c>
      <c r="R514" s="105" t="str">
        <f>Sheet2!R514</f>
        <v/>
      </c>
      <c r="S514" s="105" t="str">
        <f>Sheet2!S514</f>
        <v/>
      </c>
      <c r="T514" s="105" t="str">
        <f>Sheet2!T514</f>
        <v/>
      </c>
      <c r="U514" s="105" t="str">
        <f>Sheet2!U514</f>
        <v/>
      </c>
      <c r="V514" s="110">
        <f t="shared" si="56"/>
        <v>0</v>
      </c>
      <c r="W514" s="110">
        <f t="shared" si="57"/>
        <v>0</v>
      </c>
    </row>
    <row r="515" spans="1:26" x14ac:dyDescent="0.2">
      <c r="A515" s="133" t="str">
        <f>Sheet2!A515</f>
        <v/>
      </c>
      <c r="B515" s="95"/>
      <c r="C515" s="96" t="s">
        <v>48</v>
      </c>
      <c r="D515" s="97"/>
      <c r="E515" s="98"/>
      <c r="F515" s="98"/>
      <c r="G515" s="98"/>
      <c r="H515" s="98"/>
      <c r="I515" s="60">
        <f t="shared" si="53"/>
        <v>0</v>
      </c>
      <c r="J515" s="100"/>
      <c r="K515" s="98"/>
      <c r="L515" s="98"/>
      <c r="M515" s="99"/>
      <c r="N515" s="61">
        <f t="shared" si="54"/>
        <v>0</v>
      </c>
      <c r="O515" s="62">
        <f t="shared" si="55"/>
        <v>0</v>
      </c>
      <c r="P515" s="98"/>
      <c r="Q515" s="98"/>
      <c r="R515" s="98"/>
      <c r="S515" s="98"/>
      <c r="T515" s="98"/>
      <c r="U515" s="98"/>
      <c r="V515" s="63">
        <f t="shared" si="56"/>
        <v>0</v>
      </c>
      <c r="W515" s="63">
        <f t="shared" si="57"/>
        <v>0</v>
      </c>
      <c r="Z515">
        <v>1</v>
      </c>
    </row>
    <row r="516" spans="1:26" x14ac:dyDescent="0.2">
      <c r="A516" s="101" t="str">
        <f>Sheet2!A516</f>
        <v/>
      </c>
      <c r="B516" s="102"/>
      <c r="C516" s="103">
        <f>[1]MSD!C516</f>
        <v>0</v>
      </c>
      <c r="D516" s="104">
        <v>1</v>
      </c>
      <c r="E516" s="105" t="str">
        <f>Sheet2!E516</f>
        <v/>
      </c>
      <c r="F516" s="105" t="str">
        <f>Sheet2!F516</f>
        <v/>
      </c>
      <c r="G516" s="105" t="str">
        <f>Sheet2!G516</f>
        <v/>
      </c>
      <c r="H516" s="105" t="str">
        <f>Sheet2!H516</f>
        <v/>
      </c>
      <c r="I516" s="128">
        <f t="shared" si="53"/>
        <v>0</v>
      </c>
      <c r="J516" s="108" t="str">
        <f>Sheet2!J516</f>
        <v/>
      </c>
      <c r="K516" s="105" t="str">
        <f>Sheet2!K516</f>
        <v/>
      </c>
      <c r="L516" s="105" t="str">
        <f>Sheet2!L516</f>
        <v/>
      </c>
      <c r="M516" s="106" t="str">
        <f>Sheet2!M516</f>
        <v/>
      </c>
      <c r="N516" s="107">
        <f t="shared" si="54"/>
        <v>0</v>
      </c>
      <c r="O516" s="109">
        <f t="shared" si="55"/>
        <v>0</v>
      </c>
      <c r="P516" s="105" t="str">
        <f>Sheet2!P516</f>
        <v/>
      </c>
      <c r="Q516" s="105" t="str">
        <f>Sheet2!Q516</f>
        <v/>
      </c>
      <c r="R516" s="105" t="str">
        <f>Sheet2!R516</f>
        <v/>
      </c>
      <c r="S516" s="105" t="str">
        <f>Sheet2!S516</f>
        <v/>
      </c>
      <c r="T516" s="105" t="str">
        <f>Sheet2!T516</f>
        <v/>
      </c>
      <c r="U516" s="105" t="str">
        <f>Sheet2!U516</f>
        <v/>
      </c>
      <c r="V516" s="110">
        <f t="shared" si="56"/>
        <v>0</v>
      </c>
      <c r="W516" s="110">
        <f t="shared" si="57"/>
        <v>0</v>
      </c>
      <c r="Y516">
        <v>1</v>
      </c>
    </row>
    <row r="517" spans="1:26" x14ac:dyDescent="0.2">
      <c r="A517" s="101" t="str">
        <f>Sheet2!A517</f>
        <v/>
      </c>
      <c r="B517" s="102"/>
      <c r="C517" s="103">
        <f>[1]MSD!C517</f>
        <v>0</v>
      </c>
      <c r="D517" s="111" t="e">
        <f>IF(D516&lt;=A$13,INDEX(MgmtRptAccts,HLOOKUP("MRAvcount",MRAmix,VLOOKUP([1]MRpts!$C$4*1000+A$11+(D516)/1000,MgmtRptAccts,2))+2,98),"")</f>
        <v>#NAME?</v>
      </c>
      <c r="E517" s="105" t="str">
        <f>Sheet2!E517</f>
        <v/>
      </c>
      <c r="F517" s="105" t="str">
        <f>Sheet2!F517</f>
        <v/>
      </c>
      <c r="G517" s="105" t="str">
        <f>Sheet2!G517</f>
        <v/>
      </c>
      <c r="H517" s="105" t="str">
        <f>Sheet2!H517</f>
        <v/>
      </c>
      <c r="I517" s="128">
        <f t="shared" si="53"/>
        <v>0</v>
      </c>
      <c r="J517" s="108" t="str">
        <f>Sheet2!J517</f>
        <v/>
      </c>
      <c r="K517" s="105" t="str">
        <f>Sheet2!K517</f>
        <v/>
      </c>
      <c r="L517" s="105" t="str">
        <f>Sheet2!L517</f>
        <v/>
      </c>
      <c r="M517" s="106" t="str">
        <f>Sheet2!M517</f>
        <v/>
      </c>
      <c r="N517" s="107">
        <f t="shared" si="54"/>
        <v>0</v>
      </c>
      <c r="O517" s="109">
        <f t="shared" si="55"/>
        <v>0</v>
      </c>
      <c r="P517" s="105" t="str">
        <f>Sheet2!P517</f>
        <v/>
      </c>
      <c r="Q517" s="105" t="str">
        <f>Sheet2!Q517</f>
        <v/>
      </c>
      <c r="R517" s="105" t="str">
        <f>Sheet2!R517</f>
        <v/>
      </c>
      <c r="S517" s="105" t="str">
        <f>Sheet2!S517</f>
        <v/>
      </c>
      <c r="T517" s="105" t="str">
        <f>Sheet2!T517</f>
        <v/>
      </c>
      <c r="U517" s="105" t="str">
        <f>Sheet2!U517</f>
        <v/>
      </c>
      <c r="V517" s="110">
        <f t="shared" si="56"/>
        <v>0</v>
      </c>
      <c r="W517" s="110">
        <f t="shared" si="57"/>
        <v>0</v>
      </c>
    </row>
    <row r="518" spans="1:26" x14ac:dyDescent="0.2">
      <c r="A518" s="133" t="str">
        <f>Sheet2!A518</f>
        <v/>
      </c>
      <c r="B518" s="95"/>
      <c r="C518" s="96" t="s">
        <v>48</v>
      </c>
      <c r="D518" s="97"/>
      <c r="E518" s="98"/>
      <c r="F518" s="98"/>
      <c r="G518" s="98"/>
      <c r="H518" s="98"/>
      <c r="I518" s="60">
        <f t="shared" si="53"/>
        <v>0</v>
      </c>
      <c r="J518" s="100"/>
      <c r="K518" s="98"/>
      <c r="L518" s="98"/>
      <c r="M518" s="99"/>
      <c r="N518" s="61">
        <f t="shared" si="54"/>
        <v>0</v>
      </c>
      <c r="O518" s="62">
        <f t="shared" si="55"/>
        <v>0</v>
      </c>
      <c r="P518" s="98"/>
      <c r="Q518" s="98"/>
      <c r="R518" s="98"/>
      <c r="S518" s="98"/>
      <c r="T518" s="98"/>
      <c r="U518" s="98"/>
      <c r="V518" s="63">
        <f t="shared" si="56"/>
        <v>0</v>
      </c>
      <c r="W518" s="63">
        <f t="shared" si="57"/>
        <v>0</v>
      </c>
      <c r="Z518">
        <v>1</v>
      </c>
    </row>
    <row r="519" spans="1:26" x14ac:dyDescent="0.2">
      <c r="A519" s="101" t="str">
        <f>Sheet2!A519</f>
        <v/>
      </c>
      <c r="B519" s="102"/>
      <c r="C519" s="103">
        <f>[1]MSD!C519</f>
        <v>0</v>
      </c>
      <c r="D519" s="104">
        <v>1</v>
      </c>
      <c r="E519" s="105" t="str">
        <f>Sheet2!E519</f>
        <v/>
      </c>
      <c r="F519" s="105" t="str">
        <f>Sheet2!F519</f>
        <v/>
      </c>
      <c r="G519" s="105" t="str">
        <f>Sheet2!G519</f>
        <v/>
      </c>
      <c r="H519" s="105" t="str">
        <f>Sheet2!H519</f>
        <v/>
      </c>
      <c r="I519" s="128">
        <f t="shared" si="53"/>
        <v>0</v>
      </c>
      <c r="J519" s="108" t="str">
        <f>Sheet2!J519</f>
        <v/>
      </c>
      <c r="K519" s="105" t="str">
        <f>Sheet2!K519</f>
        <v/>
      </c>
      <c r="L519" s="105" t="str">
        <f>Sheet2!L519</f>
        <v/>
      </c>
      <c r="M519" s="106" t="str">
        <f>Sheet2!M519</f>
        <v/>
      </c>
      <c r="N519" s="107">
        <f t="shared" si="54"/>
        <v>0</v>
      </c>
      <c r="O519" s="109">
        <f t="shared" si="55"/>
        <v>0</v>
      </c>
      <c r="P519" s="105" t="str">
        <f>Sheet2!P519</f>
        <v/>
      </c>
      <c r="Q519" s="105" t="str">
        <f>Sheet2!Q519</f>
        <v/>
      </c>
      <c r="R519" s="105" t="str">
        <f>Sheet2!R519</f>
        <v/>
      </c>
      <c r="S519" s="105" t="str">
        <f>Sheet2!S519</f>
        <v/>
      </c>
      <c r="T519" s="105" t="str">
        <f>Sheet2!T519</f>
        <v/>
      </c>
      <c r="U519" s="105" t="str">
        <f>Sheet2!U519</f>
        <v/>
      </c>
      <c r="V519" s="110">
        <f t="shared" si="56"/>
        <v>0</v>
      </c>
      <c r="W519" s="110">
        <f t="shared" si="57"/>
        <v>0</v>
      </c>
      <c r="Y519">
        <v>1</v>
      </c>
    </row>
    <row r="520" spans="1:26" x14ac:dyDescent="0.2">
      <c r="A520" s="101" t="str">
        <f>Sheet2!A520</f>
        <v/>
      </c>
      <c r="B520" s="102"/>
      <c r="C520" s="103">
        <f>[1]MSD!C520</f>
        <v>0</v>
      </c>
      <c r="D520" s="111" t="e">
        <f>IF(D519&lt;=A$13,INDEX(MgmtRptAccts,HLOOKUP("MRAvcount",MRAmix,VLOOKUP([1]MRpts!$C$4*1000+A$11+(D519)/1000,MgmtRptAccts,2))+2,98),"")</f>
        <v>#NAME?</v>
      </c>
      <c r="E520" s="105" t="str">
        <f>Sheet2!E520</f>
        <v/>
      </c>
      <c r="F520" s="105" t="str">
        <f>Sheet2!F520</f>
        <v/>
      </c>
      <c r="G520" s="105" t="str">
        <f>Sheet2!G520</f>
        <v/>
      </c>
      <c r="H520" s="105" t="str">
        <f>Sheet2!H520</f>
        <v/>
      </c>
      <c r="I520" s="128">
        <f t="shared" si="53"/>
        <v>0</v>
      </c>
      <c r="J520" s="108" t="str">
        <f>Sheet2!J520</f>
        <v/>
      </c>
      <c r="K520" s="105" t="str">
        <f>Sheet2!K520</f>
        <v/>
      </c>
      <c r="L520" s="105" t="str">
        <f>Sheet2!L520</f>
        <v/>
      </c>
      <c r="M520" s="106" t="str">
        <f>Sheet2!M520</f>
        <v/>
      </c>
      <c r="N520" s="107">
        <f t="shared" si="54"/>
        <v>0</v>
      </c>
      <c r="O520" s="109">
        <f t="shared" si="55"/>
        <v>0</v>
      </c>
      <c r="P520" s="105" t="str">
        <f>Sheet2!P520</f>
        <v/>
      </c>
      <c r="Q520" s="105" t="str">
        <f>Sheet2!Q520</f>
        <v/>
      </c>
      <c r="R520" s="105" t="str">
        <f>Sheet2!R520</f>
        <v/>
      </c>
      <c r="S520" s="105" t="str">
        <f>Sheet2!S520</f>
        <v/>
      </c>
      <c r="T520" s="105" t="str">
        <f>Sheet2!T520</f>
        <v/>
      </c>
      <c r="U520" s="105" t="str">
        <f>Sheet2!U520</f>
        <v/>
      </c>
      <c r="V520" s="110">
        <f t="shared" si="56"/>
        <v>0</v>
      </c>
      <c r="W520" s="110">
        <f t="shared" si="57"/>
        <v>0</v>
      </c>
    </row>
    <row r="521" spans="1:26" x14ac:dyDescent="0.2">
      <c r="A521" s="133" t="str">
        <f>Sheet2!A521</f>
        <v/>
      </c>
      <c r="B521" s="95"/>
      <c r="C521" s="96" t="s">
        <v>48</v>
      </c>
      <c r="D521" s="97"/>
      <c r="E521" s="98"/>
      <c r="F521" s="98"/>
      <c r="G521" s="98"/>
      <c r="H521" s="98"/>
      <c r="I521" s="60">
        <f t="shared" si="53"/>
        <v>0</v>
      </c>
      <c r="J521" s="100"/>
      <c r="K521" s="98"/>
      <c r="L521" s="98"/>
      <c r="M521" s="99"/>
      <c r="N521" s="61">
        <f t="shared" si="54"/>
        <v>0</v>
      </c>
      <c r="O521" s="62">
        <f t="shared" si="55"/>
        <v>0</v>
      </c>
      <c r="P521" s="98"/>
      <c r="Q521" s="98"/>
      <c r="R521" s="98"/>
      <c r="S521" s="98"/>
      <c r="T521" s="98"/>
      <c r="U521" s="98"/>
      <c r="V521" s="63">
        <f t="shared" si="56"/>
        <v>0</v>
      </c>
      <c r="W521" s="63">
        <f t="shared" si="57"/>
        <v>0</v>
      </c>
      <c r="Z521">
        <v>1</v>
      </c>
    </row>
    <row r="522" spans="1:26" x14ac:dyDescent="0.2">
      <c r="A522" s="101" t="str">
        <f>Sheet2!A522</f>
        <v/>
      </c>
      <c r="B522" s="102"/>
      <c r="C522" s="103">
        <f>[1]MSD!C522</f>
        <v>0</v>
      </c>
      <c r="D522" s="104">
        <v>1</v>
      </c>
      <c r="E522" s="105" t="str">
        <f>Sheet2!E522</f>
        <v/>
      </c>
      <c r="F522" s="105" t="str">
        <f>Sheet2!F522</f>
        <v/>
      </c>
      <c r="G522" s="105" t="str">
        <f>Sheet2!G522</f>
        <v/>
      </c>
      <c r="H522" s="105" t="str">
        <f>Sheet2!H522</f>
        <v/>
      </c>
      <c r="I522" s="128">
        <f t="shared" si="53"/>
        <v>0</v>
      </c>
      <c r="J522" s="108" t="str">
        <f>Sheet2!J522</f>
        <v/>
      </c>
      <c r="K522" s="105" t="str">
        <f>Sheet2!K522</f>
        <v/>
      </c>
      <c r="L522" s="105" t="str">
        <f>Sheet2!L522</f>
        <v/>
      </c>
      <c r="M522" s="106" t="str">
        <f>Sheet2!M522</f>
        <v/>
      </c>
      <c r="N522" s="107">
        <f t="shared" si="54"/>
        <v>0</v>
      </c>
      <c r="O522" s="109">
        <f t="shared" si="55"/>
        <v>0</v>
      </c>
      <c r="P522" s="105" t="str">
        <f>Sheet2!P522</f>
        <v/>
      </c>
      <c r="Q522" s="105" t="str">
        <f>Sheet2!Q522</f>
        <v/>
      </c>
      <c r="R522" s="105" t="str">
        <f>Sheet2!R522</f>
        <v/>
      </c>
      <c r="S522" s="105" t="str">
        <f>Sheet2!S522</f>
        <v/>
      </c>
      <c r="T522" s="105" t="str">
        <f>Sheet2!T522</f>
        <v/>
      </c>
      <c r="U522" s="105" t="str">
        <f>Sheet2!U522</f>
        <v/>
      </c>
      <c r="V522" s="110">
        <f t="shared" si="56"/>
        <v>0</v>
      </c>
      <c r="W522" s="110">
        <f t="shared" si="57"/>
        <v>0</v>
      </c>
      <c r="Y522">
        <v>1</v>
      </c>
    </row>
    <row r="523" spans="1:26" x14ac:dyDescent="0.2">
      <c r="A523" s="101" t="str">
        <f>Sheet2!A523</f>
        <v/>
      </c>
      <c r="B523" s="102"/>
      <c r="C523" s="103">
        <f>[1]MSD!C523</f>
        <v>0</v>
      </c>
      <c r="D523" s="111" t="e">
        <f>IF(D522&lt;=A$13,INDEX(MgmtRptAccts,HLOOKUP("MRAvcount",MRAmix,VLOOKUP([1]MRpts!$C$4*1000+A$11+(D522)/1000,MgmtRptAccts,2))+2,98),"")</f>
        <v>#NAME?</v>
      </c>
      <c r="E523" s="105" t="str">
        <f>Sheet2!E523</f>
        <v/>
      </c>
      <c r="F523" s="105" t="str">
        <f>Sheet2!F523</f>
        <v/>
      </c>
      <c r="G523" s="105" t="str">
        <f>Sheet2!G523</f>
        <v/>
      </c>
      <c r="H523" s="105" t="str">
        <f>Sheet2!H523</f>
        <v/>
      </c>
      <c r="I523" s="128">
        <f t="shared" si="53"/>
        <v>0</v>
      </c>
      <c r="J523" s="108" t="str">
        <f>Sheet2!J523</f>
        <v/>
      </c>
      <c r="K523" s="105" t="str">
        <f>Sheet2!K523</f>
        <v/>
      </c>
      <c r="L523" s="105" t="str">
        <f>Sheet2!L523</f>
        <v/>
      </c>
      <c r="M523" s="106" t="str">
        <f>Sheet2!M523</f>
        <v/>
      </c>
      <c r="N523" s="107">
        <f t="shared" si="54"/>
        <v>0</v>
      </c>
      <c r="O523" s="109">
        <f t="shared" si="55"/>
        <v>0</v>
      </c>
      <c r="P523" s="105" t="str">
        <f>Sheet2!P523</f>
        <v/>
      </c>
      <c r="Q523" s="105" t="str">
        <f>Sheet2!Q523</f>
        <v/>
      </c>
      <c r="R523" s="105" t="str">
        <f>Sheet2!R523</f>
        <v/>
      </c>
      <c r="S523" s="105" t="str">
        <f>Sheet2!S523</f>
        <v/>
      </c>
      <c r="T523" s="105" t="str">
        <f>Sheet2!T523</f>
        <v/>
      </c>
      <c r="U523" s="105" t="str">
        <f>Sheet2!U523</f>
        <v/>
      </c>
      <c r="V523" s="110">
        <f t="shared" si="56"/>
        <v>0</v>
      </c>
      <c r="W523" s="110">
        <f t="shared" si="57"/>
        <v>0</v>
      </c>
    </row>
    <row r="524" spans="1:26" x14ac:dyDescent="0.2">
      <c r="A524" s="133" t="str">
        <f>Sheet2!A524</f>
        <v/>
      </c>
      <c r="B524" s="95"/>
      <c r="C524" s="96" t="s">
        <v>48</v>
      </c>
      <c r="D524" s="97"/>
      <c r="E524" s="98"/>
      <c r="F524" s="98"/>
      <c r="G524" s="98"/>
      <c r="H524" s="98"/>
      <c r="I524" s="60">
        <f t="shared" si="53"/>
        <v>0</v>
      </c>
      <c r="J524" s="100"/>
      <c r="K524" s="98"/>
      <c r="L524" s="98"/>
      <c r="M524" s="99"/>
      <c r="N524" s="61">
        <f t="shared" si="54"/>
        <v>0</v>
      </c>
      <c r="O524" s="62">
        <f t="shared" si="55"/>
        <v>0</v>
      </c>
      <c r="P524" s="98"/>
      <c r="Q524" s="98"/>
      <c r="R524" s="98"/>
      <c r="S524" s="98"/>
      <c r="T524" s="98"/>
      <c r="U524" s="98"/>
      <c r="V524" s="63">
        <f t="shared" si="56"/>
        <v>0</v>
      </c>
      <c r="W524" s="63">
        <f t="shared" si="57"/>
        <v>0</v>
      </c>
      <c r="Z524">
        <v>1</v>
      </c>
    </row>
    <row r="525" spans="1:26" x14ac:dyDescent="0.2">
      <c r="A525" s="101" t="str">
        <f>Sheet2!A525</f>
        <v/>
      </c>
      <c r="B525" s="102"/>
      <c r="C525" s="103">
        <f>[1]MSD!C525</f>
        <v>0</v>
      </c>
      <c r="D525" s="104">
        <v>1</v>
      </c>
      <c r="E525" s="105" t="str">
        <f>Sheet2!E525</f>
        <v/>
      </c>
      <c r="F525" s="105" t="str">
        <f>Sheet2!F525</f>
        <v/>
      </c>
      <c r="G525" s="105" t="str">
        <f>Sheet2!G525</f>
        <v/>
      </c>
      <c r="H525" s="105" t="str">
        <f>Sheet2!H525</f>
        <v/>
      </c>
      <c r="I525" s="128">
        <f t="shared" si="53"/>
        <v>0</v>
      </c>
      <c r="J525" s="108" t="str">
        <f>Sheet2!J525</f>
        <v/>
      </c>
      <c r="K525" s="105" t="str">
        <f>Sheet2!K525</f>
        <v/>
      </c>
      <c r="L525" s="105" t="str">
        <f>Sheet2!L525</f>
        <v/>
      </c>
      <c r="M525" s="106" t="str">
        <f>Sheet2!M525</f>
        <v/>
      </c>
      <c r="N525" s="107">
        <f t="shared" si="54"/>
        <v>0</v>
      </c>
      <c r="O525" s="109">
        <f t="shared" si="55"/>
        <v>0</v>
      </c>
      <c r="P525" s="105" t="str">
        <f>Sheet2!P525</f>
        <v/>
      </c>
      <c r="Q525" s="105" t="str">
        <f>Sheet2!Q525</f>
        <v/>
      </c>
      <c r="R525" s="105" t="str">
        <f>Sheet2!R525</f>
        <v/>
      </c>
      <c r="S525" s="105" t="str">
        <f>Sheet2!S525</f>
        <v/>
      </c>
      <c r="T525" s="105" t="str">
        <f>Sheet2!T525</f>
        <v/>
      </c>
      <c r="U525" s="105" t="str">
        <f>Sheet2!U525</f>
        <v/>
      </c>
      <c r="V525" s="110">
        <f t="shared" si="56"/>
        <v>0</v>
      </c>
      <c r="W525" s="110">
        <f t="shared" si="57"/>
        <v>0</v>
      </c>
      <c r="Y525">
        <v>1</v>
      </c>
    </row>
    <row r="526" spans="1:26" x14ac:dyDescent="0.2">
      <c r="A526" s="101" t="str">
        <f>Sheet2!A526</f>
        <v/>
      </c>
      <c r="B526" s="102"/>
      <c r="C526" s="103">
        <f>[1]MSD!C526</f>
        <v>0</v>
      </c>
      <c r="D526" s="111" t="e">
        <f>IF(D525&lt;=A$13,INDEX(MgmtRptAccts,HLOOKUP("MRAvcount",MRAmix,VLOOKUP([1]MRpts!$C$4*1000+A$11+(D525)/1000,MgmtRptAccts,2))+2,98),"")</f>
        <v>#NAME?</v>
      </c>
      <c r="E526" s="105" t="str">
        <f>Sheet2!E526</f>
        <v/>
      </c>
      <c r="F526" s="105" t="str">
        <f>Sheet2!F526</f>
        <v/>
      </c>
      <c r="G526" s="105" t="str">
        <f>Sheet2!G526</f>
        <v/>
      </c>
      <c r="H526" s="105" t="str">
        <f>Sheet2!H526</f>
        <v/>
      </c>
      <c r="I526" s="128">
        <f t="shared" si="53"/>
        <v>0</v>
      </c>
      <c r="J526" s="108" t="str">
        <f>Sheet2!J526</f>
        <v/>
      </c>
      <c r="K526" s="105" t="str">
        <f>Sheet2!K526</f>
        <v/>
      </c>
      <c r="L526" s="105" t="str">
        <f>Sheet2!L526</f>
        <v/>
      </c>
      <c r="M526" s="106" t="str">
        <f>Sheet2!M526</f>
        <v/>
      </c>
      <c r="N526" s="107">
        <f t="shared" si="54"/>
        <v>0</v>
      </c>
      <c r="O526" s="109">
        <f t="shared" si="55"/>
        <v>0</v>
      </c>
      <c r="P526" s="105" t="str">
        <f>Sheet2!P526</f>
        <v/>
      </c>
      <c r="Q526" s="105" t="str">
        <f>Sheet2!Q526</f>
        <v/>
      </c>
      <c r="R526" s="105" t="str">
        <f>Sheet2!R526</f>
        <v/>
      </c>
      <c r="S526" s="105" t="str">
        <f>Sheet2!S526</f>
        <v/>
      </c>
      <c r="T526" s="105" t="str">
        <f>Sheet2!T526</f>
        <v/>
      </c>
      <c r="U526" s="105" t="str">
        <f>Sheet2!U526</f>
        <v/>
      </c>
      <c r="V526" s="110">
        <f t="shared" si="56"/>
        <v>0</v>
      </c>
      <c r="W526" s="110">
        <f t="shared" si="57"/>
        <v>0</v>
      </c>
    </row>
    <row r="527" spans="1:26" x14ac:dyDescent="0.2">
      <c r="A527" s="133" t="str">
        <f>Sheet2!A527</f>
        <v/>
      </c>
      <c r="B527" s="95"/>
      <c r="C527" s="96" t="s">
        <v>48</v>
      </c>
      <c r="D527" s="97"/>
      <c r="E527" s="98"/>
      <c r="F527" s="98"/>
      <c r="G527" s="98"/>
      <c r="H527" s="98"/>
      <c r="I527" s="60">
        <f t="shared" si="53"/>
        <v>0</v>
      </c>
      <c r="J527" s="100"/>
      <c r="K527" s="98"/>
      <c r="L527" s="98"/>
      <c r="M527" s="99"/>
      <c r="N527" s="61">
        <f t="shared" si="54"/>
        <v>0</v>
      </c>
      <c r="O527" s="62">
        <f t="shared" si="55"/>
        <v>0</v>
      </c>
      <c r="P527" s="98"/>
      <c r="Q527" s="98"/>
      <c r="R527" s="98"/>
      <c r="S527" s="98"/>
      <c r="T527" s="98"/>
      <c r="U527" s="98"/>
      <c r="V527" s="63">
        <f t="shared" si="56"/>
        <v>0</v>
      </c>
      <c r="W527" s="63">
        <f t="shared" si="57"/>
        <v>0</v>
      </c>
      <c r="Z527">
        <v>1</v>
      </c>
    </row>
    <row r="528" spans="1:26" x14ac:dyDescent="0.2">
      <c r="A528" s="101" t="str">
        <f>Sheet2!A528</f>
        <v/>
      </c>
      <c r="B528" s="102"/>
      <c r="C528" s="103">
        <f>[1]MSD!C528</f>
        <v>0</v>
      </c>
      <c r="D528" s="104">
        <v>1</v>
      </c>
      <c r="E528" s="105" t="str">
        <f>Sheet2!E528</f>
        <v/>
      </c>
      <c r="F528" s="105" t="str">
        <f>Sheet2!F528</f>
        <v/>
      </c>
      <c r="G528" s="105" t="str">
        <f>Sheet2!G528</f>
        <v/>
      </c>
      <c r="H528" s="105" t="str">
        <f>Sheet2!H528</f>
        <v/>
      </c>
      <c r="I528" s="128">
        <f t="shared" si="53"/>
        <v>0</v>
      </c>
      <c r="J528" s="108" t="str">
        <f>Sheet2!J528</f>
        <v/>
      </c>
      <c r="K528" s="105" t="str">
        <f>Sheet2!K528</f>
        <v/>
      </c>
      <c r="L528" s="105" t="str">
        <f>Sheet2!L528</f>
        <v/>
      </c>
      <c r="M528" s="106" t="str">
        <f>Sheet2!M528</f>
        <v/>
      </c>
      <c r="N528" s="107">
        <f t="shared" si="54"/>
        <v>0</v>
      </c>
      <c r="O528" s="109">
        <f t="shared" si="55"/>
        <v>0</v>
      </c>
      <c r="P528" s="105" t="str">
        <f>Sheet2!P528</f>
        <v/>
      </c>
      <c r="Q528" s="105" t="str">
        <f>Sheet2!Q528</f>
        <v/>
      </c>
      <c r="R528" s="105" t="str">
        <f>Sheet2!R528</f>
        <v/>
      </c>
      <c r="S528" s="105" t="str">
        <f>Sheet2!S528</f>
        <v/>
      </c>
      <c r="T528" s="105" t="str">
        <f>Sheet2!T528</f>
        <v/>
      </c>
      <c r="U528" s="105" t="str">
        <f>Sheet2!U528</f>
        <v/>
      </c>
      <c r="V528" s="110">
        <f t="shared" si="56"/>
        <v>0</v>
      </c>
      <c r="W528" s="110">
        <f t="shared" si="57"/>
        <v>0</v>
      </c>
      <c r="Y528">
        <v>1</v>
      </c>
    </row>
    <row r="529" spans="1:26" x14ac:dyDescent="0.2">
      <c r="A529" s="101" t="str">
        <f>Sheet2!A529</f>
        <v/>
      </c>
      <c r="B529" s="102"/>
      <c r="C529" s="103">
        <f>[1]MSD!C529</f>
        <v>0</v>
      </c>
      <c r="D529" s="111" t="e">
        <f>IF(D528&lt;=A$13,INDEX(MgmtRptAccts,HLOOKUP("MRAvcount",MRAmix,VLOOKUP([1]MRpts!$C$4*1000+A$11+(D528)/1000,MgmtRptAccts,2))+2,98),"")</f>
        <v>#NAME?</v>
      </c>
      <c r="E529" s="105" t="str">
        <f>Sheet2!E529</f>
        <v/>
      </c>
      <c r="F529" s="105" t="str">
        <f>Sheet2!F529</f>
        <v/>
      </c>
      <c r="G529" s="105" t="str">
        <f>Sheet2!G529</f>
        <v/>
      </c>
      <c r="H529" s="105" t="str">
        <f>Sheet2!H529</f>
        <v/>
      </c>
      <c r="I529" s="128">
        <f t="shared" si="53"/>
        <v>0</v>
      </c>
      <c r="J529" s="108" t="str">
        <f>Sheet2!J529</f>
        <v/>
      </c>
      <c r="K529" s="105" t="str">
        <f>Sheet2!K529</f>
        <v/>
      </c>
      <c r="L529" s="105" t="str">
        <f>Sheet2!L529</f>
        <v/>
      </c>
      <c r="M529" s="106" t="str">
        <f>Sheet2!M529</f>
        <v/>
      </c>
      <c r="N529" s="107">
        <f t="shared" si="54"/>
        <v>0</v>
      </c>
      <c r="O529" s="109">
        <f t="shared" si="55"/>
        <v>0</v>
      </c>
      <c r="P529" s="105" t="str">
        <f>Sheet2!P529</f>
        <v/>
      </c>
      <c r="Q529" s="105" t="str">
        <f>Sheet2!Q529</f>
        <v/>
      </c>
      <c r="R529" s="105" t="str">
        <f>Sheet2!R529</f>
        <v/>
      </c>
      <c r="S529" s="105" t="str">
        <f>Sheet2!S529</f>
        <v/>
      </c>
      <c r="T529" s="105" t="str">
        <f>Sheet2!T529</f>
        <v/>
      </c>
      <c r="U529" s="105" t="str">
        <f>Sheet2!U529</f>
        <v/>
      </c>
      <c r="V529" s="110">
        <f t="shared" si="56"/>
        <v>0</v>
      </c>
      <c r="W529" s="110">
        <f t="shared" si="57"/>
        <v>0</v>
      </c>
    </row>
    <row r="530" spans="1:26" x14ac:dyDescent="0.2">
      <c r="A530" s="133" t="str">
        <f>Sheet2!A530</f>
        <v/>
      </c>
      <c r="B530" s="95"/>
      <c r="C530" s="96" t="s">
        <v>48</v>
      </c>
      <c r="D530" s="97"/>
      <c r="E530" s="98"/>
      <c r="F530" s="98"/>
      <c r="G530" s="98"/>
      <c r="H530" s="98"/>
      <c r="I530" s="60">
        <f t="shared" si="53"/>
        <v>0</v>
      </c>
      <c r="J530" s="100"/>
      <c r="K530" s="98"/>
      <c r="L530" s="98"/>
      <c r="M530" s="99"/>
      <c r="N530" s="61">
        <f t="shared" si="54"/>
        <v>0</v>
      </c>
      <c r="O530" s="62">
        <f t="shared" si="55"/>
        <v>0</v>
      </c>
      <c r="P530" s="98"/>
      <c r="Q530" s="98"/>
      <c r="R530" s="98"/>
      <c r="S530" s="98"/>
      <c r="T530" s="98"/>
      <c r="U530" s="98"/>
      <c r="V530" s="63">
        <f t="shared" si="56"/>
        <v>0</v>
      </c>
      <c r="W530" s="63">
        <f t="shared" si="57"/>
        <v>0</v>
      </c>
      <c r="Z530">
        <v>1</v>
      </c>
    </row>
    <row r="531" spans="1:26" x14ac:dyDescent="0.2">
      <c r="A531" s="101" t="str">
        <f>Sheet2!A531</f>
        <v/>
      </c>
      <c r="B531" s="102"/>
      <c r="C531" s="103">
        <f>[1]MSD!C531</f>
        <v>0</v>
      </c>
      <c r="D531" s="104">
        <v>1</v>
      </c>
      <c r="E531" s="105" t="str">
        <f>Sheet2!E531</f>
        <v/>
      </c>
      <c r="F531" s="105" t="str">
        <f>Sheet2!F531</f>
        <v/>
      </c>
      <c r="G531" s="105" t="str">
        <f>Sheet2!G531</f>
        <v/>
      </c>
      <c r="H531" s="105" t="str">
        <f>Sheet2!H531</f>
        <v/>
      </c>
      <c r="I531" s="128">
        <f t="shared" si="53"/>
        <v>0</v>
      </c>
      <c r="J531" s="108" t="str">
        <f>Sheet2!J531</f>
        <v/>
      </c>
      <c r="K531" s="105" t="str">
        <f>Sheet2!K531</f>
        <v/>
      </c>
      <c r="L531" s="105" t="str">
        <f>Sheet2!L531</f>
        <v/>
      </c>
      <c r="M531" s="106" t="str">
        <f>Sheet2!M531</f>
        <v/>
      </c>
      <c r="N531" s="107">
        <f t="shared" si="54"/>
        <v>0</v>
      </c>
      <c r="O531" s="109">
        <f t="shared" si="55"/>
        <v>0</v>
      </c>
      <c r="P531" s="105" t="str">
        <f>Sheet2!P531</f>
        <v/>
      </c>
      <c r="Q531" s="105" t="str">
        <f>Sheet2!Q531</f>
        <v/>
      </c>
      <c r="R531" s="105" t="str">
        <f>Sheet2!R531</f>
        <v/>
      </c>
      <c r="S531" s="105" t="str">
        <f>Sheet2!S531</f>
        <v/>
      </c>
      <c r="T531" s="105" t="str">
        <f>Sheet2!T531</f>
        <v/>
      </c>
      <c r="U531" s="105" t="str">
        <f>Sheet2!U531</f>
        <v/>
      </c>
      <c r="V531" s="110">
        <f t="shared" si="56"/>
        <v>0</v>
      </c>
      <c r="W531" s="110">
        <f t="shared" si="57"/>
        <v>0</v>
      </c>
      <c r="Y531">
        <v>1</v>
      </c>
    </row>
    <row r="532" spans="1:26" x14ac:dyDescent="0.2">
      <c r="A532" s="101" t="str">
        <f>Sheet2!A532</f>
        <v/>
      </c>
      <c r="B532" s="102"/>
      <c r="C532" s="103">
        <f>[1]MSD!C532</f>
        <v>0</v>
      </c>
      <c r="D532" s="111" t="e">
        <f>IF(D531&lt;=A$13,INDEX(MgmtRptAccts,HLOOKUP("MRAvcount",MRAmix,VLOOKUP([1]MRpts!$C$4*1000+A$11+(D531)/1000,MgmtRptAccts,2))+2,98),"")</f>
        <v>#NAME?</v>
      </c>
      <c r="E532" s="105" t="str">
        <f>Sheet2!E532</f>
        <v/>
      </c>
      <c r="F532" s="105" t="str">
        <f>Sheet2!F532</f>
        <v/>
      </c>
      <c r="G532" s="105" t="str">
        <f>Sheet2!G532</f>
        <v/>
      </c>
      <c r="H532" s="105" t="str">
        <f>Sheet2!H532</f>
        <v/>
      </c>
      <c r="I532" s="128">
        <f t="shared" si="53"/>
        <v>0</v>
      </c>
      <c r="J532" s="108" t="str">
        <f>Sheet2!J532</f>
        <v/>
      </c>
      <c r="K532" s="105" t="str">
        <f>Sheet2!K532</f>
        <v/>
      </c>
      <c r="L532" s="105" t="str">
        <f>Sheet2!L532</f>
        <v/>
      </c>
      <c r="M532" s="106" t="str">
        <f>Sheet2!M532</f>
        <v/>
      </c>
      <c r="N532" s="107">
        <f t="shared" si="54"/>
        <v>0</v>
      </c>
      <c r="O532" s="109">
        <f t="shared" si="55"/>
        <v>0</v>
      </c>
      <c r="P532" s="105" t="str">
        <f>Sheet2!P532</f>
        <v/>
      </c>
      <c r="Q532" s="105" t="str">
        <f>Sheet2!Q532</f>
        <v/>
      </c>
      <c r="R532" s="105" t="str">
        <f>Sheet2!R532</f>
        <v/>
      </c>
      <c r="S532" s="105" t="str">
        <f>Sheet2!S532</f>
        <v/>
      </c>
      <c r="T532" s="105" t="str">
        <f>Sheet2!T532</f>
        <v/>
      </c>
      <c r="U532" s="105" t="str">
        <f>Sheet2!U532</f>
        <v/>
      </c>
      <c r="V532" s="110">
        <f t="shared" si="56"/>
        <v>0</v>
      </c>
      <c r="W532" s="110">
        <f t="shared" si="57"/>
        <v>0</v>
      </c>
    </row>
    <row r="533" spans="1:26" x14ac:dyDescent="0.2">
      <c r="A533" s="133" t="str">
        <f>Sheet2!A533</f>
        <v/>
      </c>
      <c r="B533" s="95"/>
      <c r="C533" s="96" t="s">
        <v>48</v>
      </c>
      <c r="D533" s="97"/>
      <c r="E533" s="98"/>
      <c r="F533" s="98"/>
      <c r="G533" s="98"/>
      <c r="H533" s="98"/>
      <c r="I533" s="60">
        <f t="shared" ref="I533:I593" si="58">SUM(E533:H533)</f>
        <v>0</v>
      </c>
      <c r="J533" s="100"/>
      <c r="K533" s="98"/>
      <c r="L533" s="98"/>
      <c r="M533" s="99"/>
      <c r="N533" s="61">
        <f t="shared" ref="N533:N593" si="59">SUM(J533:M533)</f>
        <v>0</v>
      </c>
      <c r="O533" s="62">
        <f t="shared" ref="O533:O593" si="60">N533+I533</f>
        <v>0</v>
      </c>
      <c r="P533" s="98"/>
      <c r="Q533" s="98"/>
      <c r="R533" s="98"/>
      <c r="S533" s="98"/>
      <c r="T533" s="98"/>
      <c r="U533" s="98"/>
      <c r="V533" s="63">
        <f t="shared" ref="V533:V593" si="61">SUM(P533:U533)</f>
        <v>0</v>
      </c>
      <c r="W533" s="63">
        <f t="shared" ref="W533:W593" si="62">V533+O533</f>
        <v>0</v>
      </c>
      <c r="Z533">
        <v>1</v>
      </c>
    </row>
    <row r="534" spans="1:26" x14ac:dyDescent="0.2">
      <c r="A534" s="101" t="str">
        <f>Sheet2!A534</f>
        <v/>
      </c>
      <c r="B534" s="102"/>
      <c r="C534" s="103">
        <f>[1]MSD!C534</f>
        <v>0</v>
      </c>
      <c r="D534" s="104">
        <v>1</v>
      </c>
      <c r="E534" s="105" t="str">
        <f>Sheet2!E534</f>
        <v/>
      </c>
      <c r="F534" s="105" t="str">
        <f>Sheet2!F534</f>
        <v/>
      </c>
      <c r="G534" s="105" t="str">
        <f>Sheet2!G534</f>
        <v/>
      </c>
      <c r="H534" s="105" t="str">
        <f>Sheet2!H534</f>
        <v/>
      </c>
      <c r="I534" s="128">
        <f t="shared" si="58"/>
        <v>0</v>
      </c>
      <c r="J534" s="108" t="str">
        <f>Sheet2!J534</f>
        <v/>
      </c>
      <c r="K534" s="105" t="str">
        <f>Sheet2!K534</f>
        <v/>
      </c>
      <c r="L534" s="105" t="str">
        <f>Sheet2!L534</f>
        <v/>
      </c>
      <c r="M534" s="106" t="str">
        <f>Sheet2!M534</f>
        <v/>
      </c>
      <c r="N534" s="107">
        <f t="shared" si="59"/>
        <v>0</v>
      </c>
      <c r="O534" s="109">
        <f t="shared" si="60"/>
        <v>0</v>
      </c>
      <c r="P534" s="105" t="str">
        <f>Sheet2!P534</f>
        <v/>
      </c>
      <c r="Q534" s="105" t="str">
        <f>Sheet2!Q534</f>
        <v/>
      </c>
      <c r="R534" s="105" t="str">
        <f>Sheet2!R534</f>
        <v/>
      </c>
      <c r="S534" s="105" t="str">
        <f>Sheet2!S534</f>
        <v/>
      </c>
      <c r="T534" s="105" t="str">
        <f>Sheet2!T534</f>
        <v/>
      </c>
      <c r="U534" s="105" t="str">
        <f>Sheet2!U534</f>
        <v/>
      </c>
      <c r="V534" s="110">
        <f t="shared" si="61"/>
        <v>0</v>
      </c>
      <c r="W534" s="110">
        <f t="shared" si="62"/>
        <v>0</v>
      </c>
      <c r="Y534">
        <v>1</v>
      </c>
    </row>
    <row r="535" spans="1:26" x14ac:dyDescent="0.2">
      <c r="A535" s="101" t="str">
        <f>Sheet2!A535</f>
        <v/>
      </c>
      <c r="B535" s="102"/>
      <c r="C535" s="103">
        <f>[1]MSD!C535</f>
        <v>0</v>
      </c>
      <c r="D535" s="111" t="e">
        <f>IF(D534&lt;=A$13,INDEX(MgmtRptAccts,HLOOKUP("MRAvcount",MRAmix,VLOOKUP([1]MRpts!$C$4*1000+A$11+(D534)/1000,MgmtRptAccts,2))+2,98),"")</f>
        <v>#NAME?</v>
      </c>
      <c r="E535" s="105" t="str">
        <f>Sheet2!E535</f>
        <v/>
      </c>
      <c r="F535" s="105" t="str">
        <f>Sheet2!F535</f>
        <v/>
      </c>
      <c r="G535" s="105" t="str">
        <f>Sheet2!G535</f>
        <v/>
      </c>
      <c r="H535" s="105" t="str">
        <f>Sheet2!H535</f>
        <v/>
      </c>
      <c r="I535" s="128">
        <f t="shared" si="58"/>
        <v>0</v>
      </c>
      <c r="J535" s="108" t="str">
        <f>Sheet2!J535</f>
        <v/>
      </c>
      <c r="K535" s="105" t="str">
        <f>Sheet2!K535</f>
        <v/>
      </c>
      <c r="L535" s="105" t="str">
        <f>Sheet2!L535</f>
        <v/>
      </c>
      <c r="M535" s="106" t="str">
        <f>Sheet2!M535</f>
        <v/>
      </c>
      <c r="N535" s="107">
        <f t="shared" si="59"/>
        <v>0</v>
      </c>
      <c r="O535" s="109">
        <f t="shared" si="60"/>
        <v>0</v>
      </c>
      <c r="P535" s="105" t="str">
        <f>Sheet2!P535</f>
        <v/>
      </c>
      <c r="Q535" s="105" t="str">
        <f>Sheet2!Q535</f>
        <v/>
      </c>
      <c r="R535" s="105" t="str">
        <f>Sheet2!R535</f>
        <v/>
      </c>
      <c r="S535" s="105" t="str">
        <f>Sheet2!S535</f>
        <v/>
      </c>
      <c r="T535" s="105" t="str">
        <f>Sheet2!T535</f>
        <v/>
      </c>
      <c r="U535" s="105" t="str">
        <f>Sheet2!U535</f>
        <v/>
      </c>
      <c r="V535" s="110">
        <f t="shared" si="61"/>
        <v>0</v>
      </c>
      <c r="W535" s="110">
        <f t="shared" si="62"/>
        <v>0</v>
      </c>
    </row>
    <row r="536" spans="1:26" x14ac:dyDescent="0.2">
      <c r="A536" s="133" t="str">
        <f>Sheet2!A536</f>
        <v/>
      </c>
      <c r="B536" s="95"/>
      <c r="C536" s="96" t="s">
        <v>48</v>
      </c>
      <c r="D536" s="97"/>
      <c r="E536" s="98"/>
      <c r="F536" s="98"/>
      <c r="G536" s="98"/>
      <c r="H536" s="98"/>
      <c r="I536" s="60">
        <f t="shared" si="58"/>
        <v>0</v>
      </c>
      <c r="J536" s="100"/>
      <c r="K536" s="98"/>
      <c r="L536" s="98"/>
      <c r="M536" s="99"/>
      <c r="N536" s="61">
        <f t="shared" si="59"/>
        <v>0</v>
      </c>
      <c r="O536" s="62">
        <f t="shared" si="60"/>
        <v>0</v>
      </c>
      <c r="P536" s="98"/>
      <c r="Q536" s="98"/>
      <c r="R536" s="98"/>
      <c r="S536" s="98"/>
      <c r="T536" s="98"/>
      <c r="U536" s="98"/>
      <c r="V536" s="63">
        <f t="shared" si="61"/>
        <v>0</v>
      </c>
      <c r="W536" s="63">
        <f t="shared" si="62"/>
        <v>0</v>
      </c>
      <c r="Z536">
        <v>1</v>
      </c>
    </row>
    <row r="537" spans="1:26" x14ac:dyDescent="0.2">
      <c r="A537" s="101" t="str">
        <f>Sheet2!A537</f>
        <v/>
      </c>
      <c r="B537" s="102"/>
      <c r="C537" s="103">
        <f>[1]MSD!C537</f>
        <v>0</v>
      </c>
      <c r="D537" s="104">
        <v>1</v>
      </c>
      <c r="E537" s="105" t="str">
        <f>Sheet2!E537</f>
        <v/>
      </c>
      <c r="F537" s="105" t="str">
        <f>Sheet2!F537</f>
        <v/>
      </c>
      <c r="G537" s="105" t="str">
        <f>Sheet2!G537</f>
        <v/>
      </c>
      <c r="H537" s="105" t="str">
        <f>Sheet2!H537</f>
        <v/>
      </c>
      <c r="I537" s="128">
        <f t="shared" si="58"/>
        <v>0</v>
      </c>
      <c r="J537" s="108" t="str">
        <f>Sheet2!J537</f>
        <v/>
      </c>
      <c r="K537" s="105" t="str">
        <f>Sheet2!K537</f>
        <v/>
      </c>
      <c r="L537" s="105" t="str">
        <f>Sheet2!L537</f>
        <v/>
      </c>
      <c r="M537" s="106" t="str">
        <f>Sheet2!M537</f>
        <v/>
      </c>
      <c r="N537" s="107">
        <f t="shared" si="59"/>
        <v>0</v>
      </c>
      <c r="O537" s="109">
        <f t="shared" si="60"/>
        <v>0</v>
      </c>
      <c r="P537" s="105" t="str">
        <f>Sheet2!P537</f>
        <v/>
      </c>
      <c r="Q537" s="105" t="str">
        <f>Sheet2!Q537</f>
        <v/>
      </c>
      <c r="R537" s="105" t="str">
        <f>Sheet2!R537</f>
        <v/>
      </c>
      <c r="S537" s="105" t="str">
        <f>Sheet2!S537</f>
        <v/>
      </c>
      <c r="T537" s="105" t="str">
        <f>Sheet2!T537</f>
        <v/>
      </c>
      <c r="U537" s="105" t="str">
        <f>Sheet2!U537</f>
        <v/>
      </c>
      <c r="V537" s="110">
        <f t="shared" si="61"/>
        <v>0</v>
      </c>
      <c r="W537" s="110">
        <f t="shared" si="62"/>
        <v>0</v>
      </c>
      <c r="Y537">
        <v>1</v>
      </c>
    </row>
    <row r="538" spans="1:26" x14ac:dyDescent="0.2">
      <c r="A538" s="101" t="str">
        <f>Sheet2!A538</f>
        <v/>
      </c>
      <c r="B538" s="102"/>
      <c r="C538" s="103">
        <f>[1]MSD!C538</f>
        <v>0</v>
      </c>
      <c r="D538" s="111" t="e">
        <f>IF(D537&lt;=A$13,INDEX(MgmtRptAccts,HLOOKUP("MRAvcount",MRAmix,VLOOKUP([1]MRpts!$C$4*1000+A$11+(D537)/1000,MgmtRptAccts,2))+2,98),"")</f>
        <v>#NAME?</v>
      </c>
      <c r="E538" s="105" t="str">
        <f>Sheet2!E538</f>
        <v/>
      </c>
      <c r="F538" s="105" t="str">
        <f>Sheet2!F538</f>
        <v/>
      </c>
      <c r="G538" s="105" t="str">
        <f>Sheet2!G538</f>
        <v/>
      </c>
      <c r="H538" s="105" t="str">
        <f>Sheet2!H538</f>
        <v/>
      </c>
      <c r="I538" s="128">
        <f t="shared" si="58"/>
        <v>0</v>
      </c>
      <c r="J538" s="108" t="str">
        <f>Sheet2!J538</f>
        <v/>
      </c>
      <c r="K538" s="105" t="str">
        <f>Sheet2!K538</f>
        <v/>
      </c>
      <c r="L538" s="105" t="str">
        <f>Sheet2!L538</f>
        <v/>
      </c>
      <c r="M538" s="106" t="str">
        <f>Sheet2!M538</f>
        <v/>
      </c>
      <c r="N538" s="107">
        <f t="shared" si="59"/>
        <v>0</v>
      </c>
      <c r="O538" s="109">
        <f t="shared" si="60"/>
        <v>0</v>
      </c>
      <c r="P538" s="105" t="str">
        <f>Sheet2!P538</f>
        <v/>
      </c>
      <c r="Q538" s="105" t="str">
        <f>Sheet2!Q538</f>
        <v/>
      </c>
      <c r="R538" s="105" t="str">
        <f>Sheet2!R538</f>
        <v/>
      </c>
      <c r="S538" s="105" t="str">
        <f>Sheet2!S538</f>
        <v/>
      </c>
      <c r="T538" s="105" t="str">
        <f>Sheet2!T538</f>
        <v/>
      </c>
      <c r="U538" s="105" t="str">
        <f>Sheet2!U538</f>
        <v/>
      </c>
      <c r="V538" s="110">
        <f t="shared" si="61"/>
        <v>0</v>
      </c>
      <c r="W538" s="110">
        <f t="shared" si="62"/>
        <v>0</v>
      </c>
    </row>
    <row r="539" spans="1:26" x14ac:dyDescent="0.2">
      <c r="A539" s="133" t="str">
        <f>Sheet2!A539</f>
        <v/>
      </c>
      <c r="B539" s="95"/>
      <c r="C539" s="96" t="s">
        <v>48</v>
      </c>
      <c r="D539" s="97"/>
      <c r="E539" s="98"/>
      <c r="F539" s="98"/>
      <c r="G539" s="98"/>
      <c r="H539" s="98"/>
      <c r="I539" s="60">
        <f t="shared" si="58"/>
        <v>0</v>
      </c>
      <c r="J539" s="100"/>
      <c r="K539" s="98"/>
      <c r="L539" s="98"/>
      <c r="M539" s="99"/>
      <c r="N539" s="61">
        <f t="shared" si="59"/>
        <v>0</v>
      </c>
      <c r="O539" s="62">
        <f t="shared" si="60"/>
        <v>0</v>
      </c>
      <c r="P539" s="98"/>
      <c r="Q539" s="98"/>
      <c r="R539" s="98"/>
      <c r="S539" s="98"/>
      <c r="T539" s="98"/>
      <c r="U539" s="98"/>
      <c r="V539" s="63">
        <f t="shared" si="61"/>
        <v>0</v>
      </c>
      <c r="W539" s="63">
        <f t="shared" si="62"/>
        <v>0</v>
      </c>
      <c r="Z539">
        <v>1</v>
      </c>
    </row>
    <row r="540" spans="1:26" x14ac:dyDescent="0.2">
      <c r="A540" s="101" t="str">
        <f>Sheet2!A540</f>
        <v/>
      </c>
      <c r="B540" s="102"/>
      <c r="C540" s="103">
        <f>[1]MSD!C540</f>
        <v>0</v>
      </c>
      <c r="D540" s="104">
        <v>1</v>
      </c>
      <c r="E540" s="105" t="str">
        <f>Sheet2!E540</f>
        <v/>
      </c>
      <c r="F540" s="105" t="str">
        <f>Sheet2!F540</f>
        <v/>
      </c>
      <c r="G540" s="105" t="str">
        <f>Sheet2!G540</f>
        <v/>
      </c>
      <c r="H540" s="105" t="str">
        <f>Sheet2!H540</f>
        <v/>
      </c>
      <c r="I540" s="128">
        <f t="shared" si="58"/>
        <v>0</v>
      </c>
      <c r="J540" s="108" t="str">
        <f>Sheet2!J540</f>
        <v/>
      </c>
      <c r="K540" s="105" t="str">
        <f>Sheet2!K540</f>
        <v/>
      </c>
      <c r="L540" s="105" t="str">
        <f>Sheet2!L540</f>
        <v/>
      </c>
      <c r="M540" s="106" t="str">
        <f>Sheet2!M540</f>
        <v/>
      </c>
      <c r="N540" s="107">
        <f t="shared" si="59"/>
        <v>0</v>
      </c>
      <c r="O540" s="109">
        <f t="shared" si="60"/>
        <v>0</v>
      </c>
      <c r="P540" s="105" t="str">
        <f>Sheet2!P540</f>
        <v/>
      </c>
      <c r="Q540" s="105" t="str">
        <f>Sheet2!Q540</f>
        <v/>
      </c>
      <c r="R540" s="105" t="str">
        <f>Sheet2!R540</f>
        <v/>
      </c>
      <c r="S540" s="105" t="str">
        <f>Sheet2!S540</f>
        <v/>
      </c>
      <c r="T540" s="105" t="str">
        <f>Sheet2!T540</f>
        <v/>
      </c>
      <c r="U540" s="105" t="str">
        <f>Sheet2!U540</f>
        <v/>
      </c>
      <c r="V540" s="110">
        <f t="shared" si="61"/>
        <v>0</v>
      </c>
      <c r="W540" s="110">
        <f t="shared" si="62"/>
        <v>0</v>
      </c>
      <c r="Y540">
        <v>1</v>
      </c>
    </row>
    <row r="541" spans="1:26" x14ac:dyDescent="0.2">
      <c r="A541" s="101" t="str">
        <f>Sheet2!A541</f>
        <v/>
      </c>
      <c r="B541" s="102"/>
      <c r="C541" s="103">
        <f>[1]MSD!C541</f>
        <v>0</v>
      </c>
      <c r="D541" s="111" t="e">
        <f>IF(D540&lt;=A$13,INDEX(MgmtRptAccts,HLOOKUP("MRAvcount",MRAmix,VLOOKUP([1]MRpts!$C$4*1000+A$11+(D540)/1000,MgmtRptAccts,2))+2,98),"")</f>
        <v>#NAME?</v>
      </c>
      <c r="E541" s="105" t="str">
        <f>Sheet2!E541</f>
        <v/>
      </c>
      <c r="F541" s="105" t="str">
        <f>Sheet2!F541</f>
        <v/>
      </c>
      <c r="G541" s="105" t="str">
        <f>Sheet2!G541</f>
        <v/>
      </c>
      <c r="H541" s="105" t="str">
        <f>Sheet2!H541</f>
        <v/>
      </c>
      <c r="I541" s="128">
        <f t="shared" si="58"/>
        <v>0</v>
      </c>
      <c r="J541" s="108" t="str">
        <f>Sheet2!J541</f>
        <v/>
      </c>
      <c r="K541" s="105" t="str">
        <f>Sheet2!K541</f>
        <v/>
      </c>
      <c r="L541" s="105" t="str">
        <f>Sheet2!L541</f>
        <v/>
      </c>
      <c r="M541" s="106" t="str">
        <f>Sheet2!M541</f>
        <v/>
      </c>
      <c r="N541" s="107">
        <f t="shared" si="59"/>
        <v>0</v>
      </c>
      <c r="O541" s="109">
        <f t="shared" si="60"/>
        <v>0</v>
      </c>
      <c r="P541" s="105" t="str">
        <f>Sheet2!P541</f>
        <v/>
      </c>
      <c r="Q541" s="105" t="str">
        <f>Sheet2!Q541</f>
        <v/>
      </c>
      <c r="R541" s="105" t="str">
        <f>Sheet2!R541</f>
        <v/>
      </c>
      <c r="S541" s="105" t="str">
        <f>Sheet2!S541</f>
        <v/>
      </c>
      <c r="T541" s="105" t="str">
        <f>Sheet2!T541</f>
        <v/>
      </c>
      <c r="U541" s="105" t="str">
        <f>Sheet2!U541</f>
        <v/>
      </c>
      <c r="V541" s="110">
        <f t="shared" si="61"/>
        <v>0</v>
      </c>
      <c r="W541" s="110">
        <f t="shared" si="62"/>
        <v>0</v>
      </c>
    </row>
    <row r="542" spans="1:26" x14ac:dyDescent="0.2">
      <c r="A542" s="133" t="str">
        <f>Sheet2!A542</f>
        <v/>
      </c>
      <c r="B542" s="95"/>
      <c r="C542" s="96" t="s">
        <v>48</v>
      </c>
      <c r="D542" s="97"/>
      <c r="E542" s="98"/>
      <c r="F542" s="98"/>
      <c r="G542" s="98"/>
      <c r="H542" s="98"/>
      <c r="I542" s="60">
        <f t="shared" si="58"/>
        <v>0</v>
      </c>
      <c r="J542" s="100"/>
      <c r="K542" s="98"/>
      <c r="L542" s="98"/>
      <c r="M542" s="99"/>
      <c r="N542" s="61">
        <f t="shared" si="59"/>
        <v>0</v>
      </c>
      <c r="O542" s="62">
        <f t="shared" si="60"/>
        <v>0</v>
      </c>
      <c r="P542" s="98"/>
      <c r="Q542" s="98"/>
      <c r="R542" s="98"/>
      <c r="S542" s="98"/>
      <c r="T542" s="98"/>
      <c r="U542" s="98"/>
      <c r="V542" s="63">
        <f t="shared" si="61"/>
        <v>0</v>
      </c>
      <c r="W542" s="63">
        <f t="shared" si="62"/>
        <v>0</v>
      </c>
      <c r="Z542">
        <v>1</v>
      </c>
    </row>
    <row r="543" spans="1:26" x14ac:dyDescent="0.2">
      <c r="A543" s="101" t="str">
        <f>Sheet2!A543</f>
        <v/>
      </c>
      <c r="B543" s="102"/>
      <c r="C543" s="103">
        <f>[1]MSD!C543</f>
        <v>0</v>
      </c>
      <c r="D543" s="104">
        <v>1</v>
      </c>
      <c r="E543" s="105" t="str">
        <f>Sheet2!E543</f>
        <v/>
      </c>
      <c r="F543" s="105" t="str">
        <f>Sheet2!F543</f>
        <v/>
      </c>
      <c r="G543" s="105" t="str">
        <f>Sheet2!G543</f>
        <v/>
      </c>
      <c r="H543" s="105" t="str">
        <f>Sheet2!H543</f>
        <v/>
      </c>
      <c r="I543" s="128">
        <f t="shared" si="58"/>
        <v>0</v>
      </c>
      <c r="J543" s="108" t="str">
        <f>Sheet2!J543</f>
        <v/>
      </c>
      <c r="K543" s="105" t="str">
        <f>Sheet2!K543</f>
        <v/>
      </c>
      <c r="L543" s="105" t="str">
        <f>Sheet2!L543</f>
        <v/>
      </c>
      <c r="M543" s="106" t="str">
        <f>Sheet2!M543</f>
        <v/>
      </c>
      <c r="N543" s="107">
        <f t="shared" si="59"/>
        <v>0</v>
      </c>
      <c r="O543" s="109">
        <f t="shared" si="60"/>
        <v>0</v>
      </c>
      <c r="P543" s="105" t="str">
        <f>Sheet2!P543</f>
        <v/>
      </c>
      <c r="Q543" s="105" t="str">
        <f>Sheet2!Q543</f>
        <v/>
      </c>
      <c r="R543" s="105" t="str">
        <f>Sheet2!R543</f>
        <v/>
      </c>
      <c r="S543" s="105" t="str">
        <f>Sheet2!S543</f>
        <v/>
      </c>
      <c r="T543" s="105" t="str">
        <f>Sheet2!T543</f>
        <v/>
      </c>
      <c r="U543" s="105" t="str">
        <f>Sheet2!U543</f>
        <v/>
      </c>
      <c r="V543" s="110">
        <f t="shared" si="61"/>
        <v>0</v>
      </c>
      <c r="W543" s="110">
        <f t="shared" si="62"/>
        <v>0</v>
      </c>
      <c r="Y543">
        <v>1</v>
      </c>
    </row>
    <row r="544" spans="1:26" x14ac:dyDescent="0.2">
      <c r="A544" s="101" t="str">
        <f>Sheet2!A544</f>
        <v/>
      </c>
      <c r="B544" s="102"/>
      <c r="C544" s="103">
        <f>[1]MSD!C544</f>
        <v>0</v>
      </c>
      <c r="D544" s="111" t="e">
        <f>IF(D543&lt;=A$13,INDEX(MgmtRptAccts,HLOOKUP("MRAvcount",MRAmix,VLOOKUP([1]MRpts!$C$4*1000+A$11+(D543)/1000,MgmtRptAccts,2))+2,98),"")</f>
        <v>#NAME?</v>
      </c>
      <c r="E544" s="105" t="str">
        <f>Sheet2!E544</f>
        <v/>
      </c>
      <c r="F544" s="105" t="str">
        <f>Sheet2!F544</f>
        <v/>
      </c>
      <c r="G544" s="105" t="str">
        <f>Sheet2!G544</f>
        <v/>
      </c>
      <c r="H544" s="105" t="str">
        <f>Sheet2!H544</f>
        <v/>
      </c>
      <c r="I544" s="128">
        <f t="shared" si="58"/>
        <v>0</v>
      </c>
      <c r="J544" s="108" t="str">
        <f>Sheet2!J544</f>
        <v/>
      </c>
      <c r="K544" s="105" t="str">
        <f>Sheet2!K544</f>
        <v/>
      </c>
      <c r="L544" s="105" t="str">
        <f>Sheet2!L544</f>
        <v/>
      </c>
      <c r="M544" s="106" t="str">
        <f>Sheet2!M544</f>
        <v/>
      </c>
      <c r="N544" s="107">
        <f t="shared" si="59"/>
        <v>0</v>
      </c>
      <c r="O544" s="109">
        <f t="shared" si="60"/>
        <v>0</v>
      </c>
      <c r="P544" s="105" t="str">
        <f>Sheet2!P544</f>
        <v/>
      </c>
      <c r="Q544" s="105" t="str">
        <f>Sheet2!Q544</f>
        <v/>
      </c>
      <c r="R544" s="105" t="str">
        <f>Sheet2!R544</f>
        <v/>
      </c>
      <c r="S544" s="105" t="str">
        <f>Sheet2!S544</f>
        <v/>
      </c>
      <c r="T544" s="105" t="str">
        <f>Sheet2!T544</f>
        <v/>
      </c>
      <c r="U544" s="105" t="str">
        <f>Sheet2!U544</f>
        <v/>
      </c>
      <c r="V544" s="110">
        <f t="shared" si="61"/>
        <v>0</v>
      </c>
      <c r="W544" s="110">
        <f t="shared" si="62"/>
        <v>0</v>
      </c>
    </row>
    <row r="545" spans="1:26" x14ac:dyDescent="0.2">
      <c r="A545" s="133" t="str">
        <f>Sheet2!A545</f>
        <v/>
      </c>
      <c r="B545" s="95"/>
      <c r="C545" s="96" t="s">
        <v>48</v>
      </c>
      <c r="D545" s="97"/>
      <c r="E545" s="98"/>
      <c r="F545" s="98"/>
      <c r="G545" s="98"/>
      <c r="H545" s="98"/>
      <c r="I545" s="60">
        <f t="shared" si="58"/>
        <v>0</v>
      </c>
      <c r="J545" s="100"/>
      <c r="K545" s="98"/>
      <c r="L545" s="98"/>
      <c r="M545" s="99"/>
      <c r="N545" s="61">
        <f t="shared" si="59"/>
        <v>0</v>
      </c>
      <c r="O545" s="62">
        <f t="shared" si="60"/>
        <v>0</v>
      </c>
      <c r="P545" s="98"/>
      <c r="Q545" s="98"/>
      <c r="R545" s="98"/>
      <c r="S545" s="98"/>
      <c r="T545" s="98"/>
      <c r="U545" s="98"/>
      <c r="V545" s="63">
        <f t="shared" si="61"/>
        <v>0</v>
      </c>
      <c r="W545" s="63">
        <f t="shared" si="62"/>
        <v>0</v>
      </c>
      <c r="Z545">
        <v>1</v>
      </c>
    </row>
    <row r="546" spans="1:26" x14ac:dyDescent="0.2">
      <c r="A546" s="101" t="str">
        <f>Sheet2!A546</f>
        <v/>
      </c>
      <c r="B546" s="102"/>
      <c r="C546" s="103">
        <f>[1]MSD!C546</f>
        <v>0</v>
      </c>
      <c r="D546" s="104">
        <v>1</v>
      </c>
      <c r="E546" s="105" t="str">
        <f>Sheet2!E546</f>
        <v/>
      </c>
      <c r="F546" s="105" t="str">
        <f>Sheet2!F546</f>
        <v/>
      </c>
      <c r="G546" s="105" t="str">
        <f>Sheet2!G546</f>
        <v/>
      </c>
      <c r="H546" s="105" t="str">
        <f>Sheet2!H546</f>
        <v/>
      </c>
      <c r="I546" s="128">
        <f t="shared" si="58"/>
        <v>0</v>
      </c>
      <c r="J546" s="108" t="str">
        <f>Sheet2!J546</f>
        <v/>
      </c>
      <c r="K546" s="105" t="str">
        <f>Sheet2!K546</f>
        <v/>
      </c>
      <c r="L546" s="105" t="str">
        <f>Sheet2!L546</f>
        <v/>
      </c>
      <c r="M546" s="106" t="str">
        <f>Sheet2!M546</f>
        <v/>
      </c>
      <c r="N546" s="107">
        <f t="shared" si="59"/>
        <v>0</v>
      </c>
      <c r="O546" s="109">
        <f t="shared" si="60"/>
        <v>0</v>
      </c>
      <c r="P546" s="105" t="str">
        <f>Sheet2!P546</f>
        <v/>
      </c>
      <c r="Q546" s="105" t="str">
        <f>Sheet2!Q546</f>
        <v/>
      </c>
      <c r="R546" s="105" t="str">
        <f>Sheet2!R546</f>
        <v/>
      </c>
      <c r="S546" s="105" t="str">
        <f>Sheet2!S546</f>
        <v/>
      </c>
      <c r="T546" s="105" t="str">
        <f>Sheet2!T546</f>
        <v/>
      </c>
      <c r="U546" s="105" t="str">
        <f>Sheet2!U546</f>
        <v/>
      </c>
      <c r="V546" s="110">
        <f t="shared" si="61"/>
        <v>0</v>
      </c>
      <c r="W546" s="110">
        <f t="shared" si="62"/>
        <v>0</v>
      </c>
      <c r="Y546">
        <v>1</v>
      </c>
    </row>
    <row r="547" spans="1:26" x14ac:dyDescent="0.2">
      <c r="A547" s="101" t="str">
        <f>Sheet2!A547</f>
        <v/>
      </c>
      <c r="B547" s="102"/>
      <c r="C547" s="103">
        <f>[1]MSD!C547</f>
        <v>0</v>
      </c>
      <c r="D547" s="111" t="e">
        <f>IF(D546&lt;=A$13,INDEX(MgmtRptAccts,HLOOKUP("MRAvcount",MRAmix,VLOOKUP([1]MRpts!$C$4*1000+A$11+(D546)/1000,MgmtRptAccts,2))+2,98),"")</f>
        <v>#NAME?</v>
      </c>
      <c r="E547" s="105" t="str">
        <f>Sheet2!E547</f>
        <v/>
      </c>
      <c r="F547" s="105" t="str">
        <f>Sheet2!F547</f>
        <v/>
      </c>
      <c r="G547" s="105" t="str">
        <f>Sheet2!G547</f>
        <v/>
      </c>
      <c r="H547" s="105" t="str">
        <f>Sheet2!H547</f>
        <v/>
      </c>
      <c r="I547" s="128">
        <f t="shared" si="58"/>
        <v>0</v>
      </c>
      <c r="J547" s="108" t="str">
        <f>Sheet2!J547</f>
        <v/>
      </c>
      <c r="K547" s="105" t="str">
        <f>Sheet2!K547</f>
        <v/>
      </c>
      <c r="L547" s="105" t="str">
        <f>Sheet2!L547</f>
        <v/>
      </c>
      <c r="M547" s="106" t="str">
        <f>Sheet2!M547</f>
        <v/>
      </c>
      <c r="N547" s="107">
        <f t="shared" si="59"/>
        <v>0</v>
      </c>
      <c r="O547" s="109">
        <f t="shared" si="60"/>
        <v>0</v>
      </c>
      <c r="P547" s="105" t="str">
        <f>Sheet2!P547</f>
        <v/>
      </c>
      <c r="Q547" s="105" t="str">
        <f>Sheet2!Q547</f>
        <v/>
      </c>
      <c r="R547" s="105" t="str">
        <f>Sheet2!R547</f>
        <v/>
      </c>
      <c r="S547" s="105" t="str">
        <f>Sheet2!S547</f>
        <v/>
      </c>
      <c r="T547" s="105" t="str">
        <f>Sheet2!T547</f>
        <v/>
      </c>
      <c r="U547" s="105" t="str">
        <f>Sheet2!U547</f>
        <v/>
      </c>
      <c r="V547" s="110">
        <f t="shared" si="61"/>
        <v>0</v>
      </c>
      <c r="W547" s="110">
        <f t="shared" si="62"/>
        <v>0</v>
      </c>
    </row>
    <row r="548" spans="1:26" x14ac:dyDescent="0.2">
      <c r="A548" s="133" t="str">
        <f>Sheet2!A548</f>
        <v/>
      </c>
      <c r="B548" s="95"/>
      <c r="C548" s="96" t="s">
        <v>48</v>
      </c>
      <c r="D548" s="97"/>
      <c r="E548" s="98"/>
      <c r="F548" s="98"/>
      <c r="G548" s="98"/>
      <c r="H548" s="98"/>
      <c r="I548" s="60">
        <f t="shared" si="58"/>
        <v>0</v>
      </c>
      <c r="J548" s="100"/>
      <c r="K548" s="98"/>
      <c r="L548" s="98"/>
      <c r="M548" s="99"/>
      <c r="N548" s="61">
        <f t="shared" si="59"/>
        <v>0</v>
      </c>
      <c r="O548" s="62">
        <f t="shared" si="60"/>
        <v>0</v>
      </c>
      <c r="P548" s="98"/>
      <c r="Q548" s="98"/>
      <c r="R548" s="98"/>
      <c r="S548" s="98"/>
      <c r="T548" s="98"/>
      <c r="U548" s="98"/>
      <c r="V548" s="63">
        <f t="shared" si="61"/>
        <v>0</v>
      </c>
      <c r="W548" s="63">
        <f t="shared" si="62"/>
        <v>0</v>
      </c>
      <c r="Z548">
        <v>1</v>
      </c>
    </row>
    <row r="549" spans="1:26" x14ac:dyDescent="0.2">
      <c r="A549" s="101" t="str">
        <f>Sheet2!A549</f>
        <v/>
      </c>
      <c r="B549" s="102"/>
      <c r="C549" s="103">
        <f>[1]MSD!C549</f>
        <v>0</v>
      </c>
      <c r="D549" s="104">
        <v>1</v>
      </c>
      <c r="E549" s="105" t="str">
        <f>Sheet2!E549</f>
        <v/>
      </c>
      <c r="F549" s="105" t="str">
        <f>Sheet2!F549</f>
        <v/>
      </c>
      <c r="G549" s="105" t="str">
        <f>Sheet2!G549</f>
        <v/>
      </c>
      <c r="H549" s="105" t="str">
        <f>Sheet2!H549</f>
        <v/>
      </c>
      <c r="I549" s="128">
        <f t="shared" si="58"/>
        <v>0</v>
      </c>
      <c r="J549" s="108" t="str">
        <f>Sheet2!J549</f>
        <v/>
      </c>
      <c r="K549" s="105" t="str">
        <f>Sheet2!K549</f>
        <v/>
      </c>
      <c r="L549" s="105" t="str">
        <f>Sheet2!L549</f>
        <v/>
      </c>
      <c r="M549" s="106" t="str">
        <f>Sheet2!M549</f>
        <v/>
      </c>
      <c r="N549" s="107">
        <f t="shared" si="59"/>
        <v>0</v>
      </c>
      <c r="O549" s="109">
        <f t="shared" si="60"/>
        <v>0</v>
      </c>
      <c r="P549" s="105" t="str">
        <f>Sheet2!P549</f>
        <v/>
      </c>
      <c r="Q549" s="105" t="str">
        <f>Sheet2!Q549</f>
        <v/>
      </c>
      <c r="R549" s="105" t="str">
        <f>Sheet2!R549</f>
        <v/>
      </c>
      <c r="S549" s="105" t="str">
        <f>Sheet2!S549</f>
        <v/>
      </c>
      <c r="T549" s="105" t="str">
        <f>Sheet2!T549</f>
        <v/>
      </c>
      <c r="U549" s="105" t="str">
        <f>Sheet2!U549</f>
        <v/>
      </c>
      <c r="V549" s="110">
        <f t="shared" si="61"/>
        <v>0</v>
      </c>
      <c r="W549" s="110">
        <f t="shared" si="62"/>
        <v>0</v>
      </c>
      <c r="Y549">
        <v>1</v>
      </c>
    </row>
    <row r="550" spans="1:26" x14ac:dyDescent="0.2">
      <c r="A550" s="101" t="str">
        <f>Sheet2!A550</f>
        <v/>
      </c>
      <c r="B550" s="102"/>
      <c r="C550" s="103">
        <f>[1]MSD!C550</f>
        <v>0</v>
      </c>
      <c r="D550" s="111" t="e">
        <f>IF(D549&lt;=A$13,INDEX(MgmtRptAccts,HLOOKUP("MRAvcount",MRAmix,VLOOKUP([1]MRpts!$C$4*1000+A$11+(D549)/1000,MgmtRptAccts,2))+2,98),"")</f>
        <v>#NAME?</v>
      </c>
      <c r="E550" s="105" t="str">
        <f>Sheet2!E550</f>
        <v/>
      </c>
      <c r="F550" s="105" t="str">
        <f>Sheet2!F550</f>
        <v/>
      </c>
      <c r="G550" s="105" t="str">
        <f>Sheet2!G550</f>
        <v/>
      </c>
      <c r="H550" s="105" t="str">
        <f>Sheet2!H550</f>
        <v/>
      </c>
      <c r="I550" s="128">
        <f t="shared" si="58"/>
        <v>0</v>
      </c>
      <c r="J550" s="108" t="str">
        <f>Sheet2!J550</f>
        <v/>
      </c>
      <c r="K550" s="105" t="str">
        <f>Sheet2!K550</f>
        <v/>
      </c>
      <c r="L550" s="105" t="str">
        <f>Sheet2!L550</f>
        <v/>
      </c>
      <c r="M550" s="106" t="str">
        <f>Sheet2!M550</f>
        <v/>
      </c>
      <c r="N550" s="107">
        <f t="shared" si="59"/>
        <v>0</v>
      </c>
      <c r="O550" s="109">
        <f t="shared" si="60"/>
        <v>0</v>
      </c>
      <c r="P550" s="105" t="str">
        <f>Sheet2!P550</f>
        <v/>
      </c>
      <c r="Q550" s="105" t="str">
        <f>Sheet2!Q550</f>
        <v/>
      </c>
      <c r="R550" s="105" t="str">
        <f>Sheet2!R550</f>
        <v/>
      </c>
      <c r="S550" s="105" t="str">
        <f>Sheet2!S550</f>
        <v/>
      </c>
      <c r="T550" s="105" t="str">
        <f>Sheet2!T550</f>
        <v/>
      </c>
      <c r="U550" s="105" t="str">
        <f>Sheet2!U550</f>
        <v/>
      </c>
      <c r="V550" s="110">
        <f t="shared" si="61"/>
        <v>0</v>
      </c>
      <c r="W550" s="110">
        <f t="shared" si="62"/>
        <v>0</v>
      </c>
    </row>
    <row r="551" spans="1:26" x14ac:dyDescent="0.2">
      <c r="A551" s="133" t="str">
        <f>Sheet2!A551</f>
        <v/>
      </c>
      <c r="B551" s="95"/>
      <c r="C551" s="96" t="s">
        <v>48</v>
      </c>
      <c r="D551" s="97"/>
      <c r="E551" s="98"/>
      <c r="F551" s="98"/>
      <c r="G551" s="98"/>
      <c r="H551" s="98"/>
      <c r="I551" s="60">
        <f t="shared" si="58"/>
        <v>0</v>
      </c>
      <c r="J551" s="100"/>
      <c r="K551" s="98"/>
      <c r="L551" s="98"/>
      <c r="M551" s="99"/>
      <c r="N551" s="61">
        <f t="shared" si="59"/>
        <v>0</v>
      </c>
      <c r="O551" s="62">
        <f t="shared" si="60"/>
        <v>0</v>
      </c>
      <c r="P551" s="98"/>
      <c r="Q551" s="98"/>
      <c r="R551" s="98"/>
      <c r="S551" s="98"/>
      <c r="T551" s="98"/>
      <c r="U551" s="98"/>
      <c r="V551" s="63">
        <f t="shared" si="61"/>
        <v>0</v>
      </c>
      <c r="W551" s="63">
        <f t="shared" si="62"/>
        <v>0</v>
      </c>
      <c r="Z551">
        <v>1</v>
      </c>
    </row>
    <row r="552" spans="1:26" x14ac:dyDescent="0.2">
      <c r="A552" s="101" t="str">
        <f>Sheet2!A552</f>
        <v/>
      </c>
      <c r="B552" s="102"/>
      <c r="C552" s="103">
        <f>[1]MSD!C552</f>
        <v>0</v>
      </c>
      <c r="D552" s="104">
        <v>1</v>
      </c>
      <c r="E552" s="105" t="str">
        <f>Sheet2!E552</f>
        <v/>
      </c>
      <c r="F552" s="105" t="str">
        <f>Sheet2!F552</f>
        <v/>
      </c>
      <c r="G552" s="105" t="str">
        <f>Sheet2!G552</f>
        <v/>
      </c>
      <c r="H552" s="105" t="str">
        <f>Sheet2!H552</f>
        <v/>
      </c>
      <c r="I552" s="128">
        <f t="shared" si="58"/>
        <v>0</v>
      </c>
      <c r="J552" s="108" t="str">
        <f>Sheet2!J552</f>
        <v/>
      </c>
      <c r="K552" s="105" t="str">
        <f>Sheet2!K552</f>
        <v/>
      </c>
      <c r="L552" s="105" t="str">
        <f>Sheet2!L552</f>
        <v/>
      </c>
      <c r="M552" s="106" t="str">
        <f>Sheet2!M552</f>
        <v/>
      </c>
      <c r="N552" s="107">
        <f t="shared" si="59"/>
        <v>0</v>
      </c>
      <c r="O552" s="109">
        <f t="shared" si="60"/>
        <v>0</v>
      </c>
      <c r="P552" s="105" t="str">
        <f>Sheet2!P552</f>
        <v/>
      </c>
      <c r="Q552" s="105" t="str">
        <f>Sheet2!Q552</f>
        <v/>
      </c>
      <c r="R552" s="105" t="str">
        <f>Sheet2!R552</f>
        <v/>
      </c>
      <c r="S552" s="105" t="str">
        <f>Sheet2!S552</f>
        <v/>
      </c>
      <c r="T552" s="105" t="str">
        <f>Sheet2!T552</f>
        <v/>
      </c>
      <c r="U552" s="105" t="str">
        <f>Sheet2!U552</f>
        <v/>
      </c>
      <c r="V552" s="110">
        <f t="shared" si="61"/>
        <v>0</v>
      </c>
      <c r="W552" s="110">
        <f t="shared" si="62"/>
        <v>0</v>
      </c>
      <c r="Y552">
        <v>1</v>
      </c>
    </row>
    <row r="553" spans="1:26" x14ac:dyDescent="0.2">
      <c r="A553" s="101" t="str">
        <f>Sheet2!A553</f>
        <v/>
      </c>
      <c r="B553" s="102"/>
      <c r="C553" s="103">
        <f>[1]MSD!C553</f>
        <v>0</v>
      </c>
      <c r="D553" s="111" t="e">
        <f>IF(D552&lt;=A$13,INDEX(MgmtRptAccts,HLOOKUP("MRAvcount",MRAmix,VLOOKUP([1]MRpts!$C$4*1000+A$11+(D552)/1000,MgmtRptAccts,2))+2,98),"")</f>
        <v>#NAME?</v>
      </c>
      <c r="E553" s="105" t="str">
        <f>Sheet2!E553</f>
        <v/>
      </c>
      <c r="F553" s="105" t="str">
        <f>Sheet2!F553</f>
        <v/>
      </c>
      <c r="G553" s="105" t="str">
        <f>Sheet2!G553</f>
        <v/>
      </c>
      <c r="H553" s="105" t="str">
        <f>Sheet2!H553</f>
        <v/>
      </c>
      <c r="I553" s="128">
        <f t="shared" si="58"/>
        <v>0</v>
      </c>
      <c r="J553" s="108" t="str">
        <f>Sheet2!J553</f>
        <v/>
      </c>
      <c r="K553" s="105" t="str">
        <f>Sheet2!K553</f>
        <v/>
      </c>
      <c r="L553" s="105" t="str">
        <f>Sheet2!L553</f>
        <v/>
      </c>
      <c r="M553" s="106" t="str">
        <f>Sheet2!M553</f>
        <v/>
      </c>
      <c r="N553" s="107">
        <f t="shared" si="59"/>
        <v>0</v>
      </c>
      <c r="O553" s="109">
        <f t="shared" si="60"/>
        <v>0</v>
      </c>
      <c r="P553" s="105" t="str">
        <f>Sheet2!P553</f>
        <v/>
      </c>
      <c r="Q553" s="105" t="str">
        <f>Sheet2!Q553</f>
        <v/>
      </c>
      <c r="R553" s="105" t="str">
        <f>Sheet2!R553</f>
        <v/>
      </c>
      <c r="S553" s="105" t="str">
        <f>Sheet2!S553</f>
        <v/>
      </c>
      <c r="T553" s="105" t="str">
        <f>Sheet2!T553</f>
        <v/>
      </c>
      <c r="U553" s="105" t="str">
        <f>Sheet2!U553</f>
        <v/>
      </c>
      <c r="V553" s="110">
        <f t="shared" si="61"/>
        <v>0</v>
      </c>
      <c r="W553" s="110">
        <f t="shared" si="62"/>
        <v>0</v>
      </c>
    </row>
    <row r="554" spans="1:26" x14ac:dyDescent="0.2">
      <c r="A554" s="133" t="str">
        <f>Sheet2!A554</f>
        <v/>
      </c>
      <c r="B554" s="95"/>
      <c r="C554" s="96" t="s">
        <v>48</v>
      </c>
      <c r="D554" s="97"/>
      <c r="E554" s="98"/>
      <c r="F554" s="98"/>
      <c r="G554" s="98"/>
      <c r="H554" s="98"/>
      <c r="I554" s="60">
        <f t="shared" si="58"/>
        <v>0</v>
      </c>
      <c r="J554" s="100"/>
      <c r="K554" s="98"/>
      <c r="L554" s="98"/>
      <c r="M554" s="99"/>
      <c r="N554" s="61">
        <f t="shared" si="59"/>
        <v>0</v>
      </c>
      <c r="O554" s="62">
        <f t="shared" si="60"/>
        <v>0</v>
      </c>
      <c r="P554" s="98"/>
      <c r="Q554" s="98"/>
      <c r="R554" s="98"/>
      <c r="S554" s="98"/>
      <c r="T554" s="98"/>
      <c r="U554" s="98"/>
      <c r="V554" s="63">
        <f t="shared" si="61"/>
        <v>0</v>
      </c>
      <c r="W554" s="63">
        <f t="shared" si="62"/>
        <v>0</v>
      </c>
      <c r="Z554">
        <v>1</v>
      </c>
    </row>
    <row r="555" spans="1:26" x14ac:dyDescent="0.2">
      <c r="A555" s="101" t="str">
        <f>Sheet2!A555</f>
        <v/>
      </c>
      <c r="B555" s="102"/>
      <c r="C555" s="103">
        <f>[1]MSD!C555</f>
        <v>0</v>
      </c>
      <c r="D555" s="104">
        <v>1</v>
      </c>
      <c r="E555" s="105" t="str">
        <f>Sheet2!E555</f>
        <v/>
      </c>
      <c r="F555" s="105" t="str">
        <f>Sheet2!F555</f>
        <v/>
      </c>
      <c r="G555" s="105" t="str">
        <f>Sheet2!G555</f>
        <v/>
      </c>
      <c r="H555" s="105" t="str">
        <f>Sheet2!H555</f>
        <v/>
      </c>
      <c r="I555" s="128">
        <f t="shared" si="58"/>
        <v>0</v>
      </c>
      <c r="J555" s="108" t="str">
        <f>Sheet2!J555</f>
        <v/>
      </c>
      <c r="K555" s="105" t="str">
        <f>Sheet2!K555</f>
        <v/>
      </c>
      <c r="L555" s="105" t="str">
        <f>Sheet2!L555</f>
        <v/>
      </c>
      <c r="M555" s="106" t="str">
        <f>Sheet2!M555</f>
        <v/>
      </c>
      <c r="N555" s="107">
        <f t="shared" si="59"/>
        <v>0</v>
      </c>
      <c r="O555" s="109">
        <f t="shared" si="60"/>
        <v>0</v>
      </c>
      <c r="P555" s="105" t="str">
        <f>Sheet2!P555</f>
        <v/>
      </c>
      <c r="Q555" s="105" t="str">
        <f>Sheet2!Q555</f>
        <v/>
      </c>
      <c r="R555" s="105" t="str">
        <f>Sheet2!R555</f>
        <v/>
      </c>
      <c r="S555" s="105" t="str">
        <f>Sheet2!S555</f>
        <v/>
      </c>
      <c r="T555" s="105" t="str">
        <f>Sheet2!T555</f>
        <v/>
      </c>
      <c r="U555" s="105" t="str">
        <f>Sheet2!U555</f>
        <v/>
      </c>
      <c r="V555" s="110">
        <f t="shared" si="61"/>
        <v>0</v>
      </c>
      <c r="W555" s="110">
        <f t="shared" si="62"/>
        <v>0</v>
      </c>
      <c r="Y555">
        <v>1</v>
      </c>
    </row>
    <row r="556" spans="1:26" x14ac:dyDescent="0.2">
      <c r="A556" s="101" t="str">
        <f>Sheet2!A556</f>
        <v/>
      </c>
      <c r="B556" s="102"/>
      <c r="C556" s="103">
        <f>[1]MSD!C556</f>
        <v>0</v>
      </c>
      <c r="D556" s="111" t="e">
        <f>IF(D555&lt;=A$13,INDEX(MgmtRptAccts,HLOOKUP("MRAvcount",MRAmix,VLOOKUP([1]MRpts!$C$4*1000+A$11+(D555)/1000,MgmtRptAccts,2))+2,98),"")</f>
        <v>#NAME?</v>
      </c>
      <c r="E556" s="105" t="str">
        <f>Sheet2!E556</f>
        <v/>
      </c>
      <c r="F556" s="105" t="str">
        <f>Sheet2!F556</f>
        <v/>
      </c>
      <c r="G556" s="105" t="str">
        <f>Sheet2!G556</f>
        <v/>
      </c>
      <c r="H556" s="105" t="str">
        <f>Sheet2!H556</f>
        <v/>
      </c>
      <c r="I556" s="128">
        <f t="shared" si="58"/>
        <v>0</v>
      </c>
      <c r="J556" s="108" t="str">
        <f>Sheet2!J556</f>
        <v/>
      </c>
      <c r="K556" s="105" t="str">
        <f>Sheet2!K556</f>
        <v/>
      </c>
      <c r="L556" s="105" t="str">
        <f>Sheet2!L556</f>
        <v/>
      </c>
      <c r="M556" s="106" t="str">
        <f>Sheet2!M556</f>
        <v/>
      </c>
      <c r="N556" s="107">
        <f t="shared" si="59"/>
        <v>0</v>
      </c>
      <c r="O556" s="109">
        <f t="shared" si="60"/>
        <v>0</v>
      </c>
      <c r="P556" s="105" t="str">
        <f>Sheet2!P556</f>
        <v/>
      </c>
      <c r="Q556" s="105" t="str">
        <f>Sheet2!Q556</f>
        <v/>
      </c>
      <c r="R556" s="105" t="str">
        <f>Sheet2!R556</f>
        <v/>
      </c>
      <c r="S556" s="105" t="str">
        <f>Sheet2!S556</f>
        <v/>
      </c>
      <c r="T556" s="105" t="str">
        <f>Sheet2!T556</f>
        <v/>
      </c>
      <c r="U556" s="105" t="str">
        <f>Sheet2!U556</f>
        <v/>
      </c>
      <c r="V556" s="110">
        <f t="shared" si="61"/>
        <v>0</v>
      </c>
      <c r="W556" s="110">
        <f t="shared" si="62"/>
        <v>0</v>
      </c>
    </row>
    <row r="557" spans="1:26" x14ac:dyDescent="0.2">
      <c r="A557" s="133" t="str">
        <f>Sheet2!A557</f>
        <v/>
      </c>
      <c r="B557" s="95"/>
      <c r="C557" s="96" t="s">
        <v>48</v>
      </c>
      <c r="D557" s="97"/>
      <c r="E557" s="98"/>
      <c r="F557" s="98"/>
      <c r="G557" s="98"/>
      <c r="H557" s="98"/>
      <c r="I557" s="60">
        <f t="shared" si="58"/>
        <v>0</v>
      </c>
      <c r="J557" s="100"/>
      <c r="K557" s="98"/>
      <c r="L557" s="98"/>
      <c r="M557" s="99"/>
      <c r="N557" s="61">
        <f t="shared" si="59"/>
        <v>0</v>
      </c>
      <c r="O557" s="62">
        <f t="shared" si="60"/>
        <v>0</v>
      </c>
      <c r="P557" s="98"/>
      <c r="Q557" s="98"/>
      <c r="R557" s="98"/>
      <c r="S557" s="98"/>
      <c r="T557" s="98"/>
      <c r="U557" s="98"/>
      <c r="V557" s="63">
        <f t="shared" si="61"/>
        <v>0</v>
      </c>
      <c r="W557" s="63">
        <f t="shared" si="62"/>
        <v>0</v>
      </c>
      <c r="Z557">
        <v>1</v>
      </c>
    </row>
    <row r="558" spans="1:26" x14ac:dyDescent="0.2">
      <c r="A558" s="101" t="str">
        <f>Sheet2!A558</f>
        <v/>
      </c>
      <c r="B558" s="102"/>
      <c r="C558" s="103">
        <f>[1]MSD!C558</f>
        <v>0</v>
      </c>
      <c r="D558" s="104">
        <v>1</v>
      </c>
      <c r="E558" s="105" t="str">
        <f>Sheet2!E558</f>
        <v/>
      </c>
      <c r="F558" s="105" t="str">
        <f>Sheet2!F558</f>
        <v/>
      </c>
      <c r="G558" s="105" t="str">
        <f>Sheet2!G558</f>
        <v/>
      </c>
      <c r="H558" s="105" t="str">
        <f>Sheet2!H558</f>
        <v/>
      </c>
      <c r="I558" s="128">
        <f t="shared" si="58"/>
        <v>0</v>
      </c>
      <c r="J558" s="108" t="str">
        <f>Sheet2!J558</f>
        <v/>
      </c>
      <c r="K558" s="105" t="str">
        <f>Sheet2!K558</f>
        <v/>
      </c>
      <c r="L558" s="105" t="str">
        <f>Sheet2!L558</f>
        <v/>
      </c>
      <c r="M558" s="106" t="str">
        <f>Sheet2!M558</f>
        <v/>
      </c>
      <c r="N558" s="107">
        <f t="shared" si="59"/>
        <v>0</v>
      </c>
      <c r="O558" s="109">
        <f t="shared" si="60"/>
        <v>0</v>
      </c>
      <c r="P558" s="105" t="str">
        <f>Sheet2!P558</f>
        <v/>
      </c>
      <c r="Q558" s="105" t="str">
        <f>Sheet2!Q558</f>
        <v/>
      </c>
      <c r="R558" s="105" t="str">
        <f>Sheet2!R558</f>
        <v/>
      </c>
      <c r="S558" s="105" t="str">
        <f>Sheet2!S558</f>
        <v/>
      </c>
      <c r="T558" s="105" t="str">
        <f>Sheet2!T558</f>
        <v/>
      </c>
      <c r="U558" s="105" t="str">
        <f>Sheet2!U558</f>
        <v/>
      </c>
      <c r="V558" s="110">
        <f t="shared" si="61"/>
        <v>0</v>
      </c>
      <c r="W558" s="110">
        <f t="shared" si="62"/>
        <v>0</v>
      </c>
      <c r="Y558">
        <v>1</v>
      </c>
    </row>
    <row r="559" spans="1:26" x14ac:dyDescent="0.2">
      <c r="A559" s="101" t="str">
        <f>Sheet2!A559</f>
        <v/>
      </c>
      <c r="B559" s="102"/>
      <c r="C559" s="103">
        <f>[1]MSD!C559</f>
        <v>0</v>
      </c>
      <c r="D559" s="111" t="e">
        <f>IF(D558&lt;=A$13,INDEX(MgmtRptAccts,HLOOKUP("MRAvcount",MRAmix,VLOOKUP([1]MRpts!$C$4*1000+A$11+(D558)/1000,MgmtRptAccts,2))+2,98),"")</f>
        <v>#NAME?</v>
      </c>
      <c r="E559" s="105" t="str">
        <f>Sheet2!E559</f>
        <v/>
      </c>
      <c r="F559" s="105" t="str">
        <f>Sheet2!F559</f>
        <v/>
      </c>
      <c r="G559" s="105" t="str">
        <f>Sheet2!G559</f>
        <v/>
      </c>
      <c r="H559" s="105" t="str">
        <f>Sheet2!H559</f>
        <v/>
      </c>
      <c r="I559" s="128">
        <f t="shared" si="58"/>
        <v>0</v>
      </c>
      <c r="J559" s="108" t="str">
        <f>Sheet2!J559</f>
        <v/>
      </c>
      <c r="K559" s="105" t="str">
        <f>Sheet2!K559</f>
        <v/>
      </c>
      <c r="L559" s="105" t="str">
        <f>Sheet2!L559</f>
        <v/>
      </c>
      <c r="M559" s="106" t="str">
        <f>Sheet2!M559</f>
        <v/>
      </c>
      <c r="N559" s="107">
        <f t="shared" si="59"/>
        <v>0</v>
      </c>
      <c r="O559" s="109">
        <f t="shared" si="60"/>
        <v>0</v>
      </c>
      <c r="P559" s="105" t="str">
        <f>Sheet2!P559</f>
        <v/>
      </c>
      <c r="Q559" s="105" t="str">
        <f>Sheet2!Q559</f>
        <v/>
      </c>
      <c r="R559" s="105" t="str">
        <f>Sheet2!R559</f>
        <v/>
      </c>
      <c r="S559" s="105" t="str">
        <f>Sheet2!S559</f>
        <v/>
      </c>
      <c r="T559" s="105" t="str">
        <f>Sheet2!T559</f>
        <v/>
      </c>
      <c r="U559" s="105" t="str">
        <f>Sheet2!U559</f>
        <v/>
      </c>
      <c r="V559" s="110">
        <f t="shared" si="61"/>
        <v>0</v>
      </c>
      <c r="W559" s="110">
        <f t="shared" si="62"/>
        <v>0</v>
      </c>
    </row>
    <row r="560" spans="1:26" x14ac:dyDescent="0.2">
      <c r="A560" s="133">
        <f>Sheet2!A560</f>
        <v>0</v>
      </c>
      <c r="B560" s="95"/>
      <c r="C560" s="96" t="s">
        <v>48</v>
      </c>
      <c r="D560" s="97"/>
      <c r="E560" s="98"/>
      <c r="F560" s="98"/>
      <c r="G560" s="98"/>
      <c r="H560" s="98"/>
      <c r="I560" s="60">
        <f t="shared" si="58"/>
        <v>0</v>
      </c>
      <c r="J560" s="100"/>
      <c r="K560" s="98"/>
      <c r="L560" s="98"/>
      <c r="M560" s="99"/>
      <c r="N560" s="61">
        <f t="shared" si="59"/>
        <v>0</v>
      </c>
      <c r="O560" s="62">
        <f t="shared" si="60"/>
        <v>0</v>
      </c>
      <c r="P560" s="98"/>
      <c r="Q560" s="98"/>
      <c r="R560" s="98"/>
      <c r="S560" s="98"/>
      <c r="T560" s="98"/>
      <c r="U560" s="98"/>
      <c r="V560" s="63">
        <f t="shared" si="61"/>
        <v>0</v>
      </c>
      <c r="W560" s="63">
        <f t="shared" si="62"/>
        <v>0</v>
      </c>
      <c r="Z560">
        <v>1</v>
      </c>
    </row>
    <row r="561" spans="1:26" x14ac:dyDescent="0.2">
      <c r="A561" s="101" t="str">
        <f>Sheet2!A561</f>
        <v/>
      </c>
      <c r="B561" s="102"/>
      <c r="C561" s="103">
        <f>[1]MSD!C561</f>
        <v>0</v>
      </c>
      <c r="D561" s="104">
        <v>1</v>
      </c>
      <c r="E561" s="105" t="str">
        <f>Sheet2!E561</f>
        <v/>
      </c>
      <c r="F561" s="105" t="str">
        <f>Sheet2!F561</f>
        <v/>
      </c>
      <c r="G561" s="105" t="str">
        <f>Sheet2!G561</f>
        <v/>
      </c>
      <c r="H561" s="105" t="str">
        <f>Sheet2!H561</f>
        <v/>
      </c>
      <c r="I561" s="128">
        <f t="shared" si="58"/>
        <v>0</v>
      </c>
      <c r="J561" s="108" t="str">
        <f>Sheet2!J561</f>
        <v/>
      </c>
      <c r="K561" s="105" t="str">
        <f>Sheet2!K561</f>
        <v/>
      </c>
      <c r="L561" s="105" t="str">
        <f>Sheet2!L561</f>
        <v/>
      </c>
      <c r="M561" s="106" t="str">
        <f>Sheet2!M561</f>
        <v/>
      </c>
      <c r="N561" s="107">
        <f t="shared" si="59"/>
        <v>0</v>
      </c>
      <c r="O561" s="109">
        <f t="shared" si="60"/>
        <v>0</v>
      </c>
      <c r="P561" s="105" t="str">
        <f>Sheet2!P561</f>
        <v/>
      </c>
      <c r="Q561" s="105" t="str">
        <f>Sheet2!Q561</f>
        <v/>
      </c>
      <c r="R561" s="105" t="str">
        <f>Sheet2!R561</f>
        <v/>
      </c>
      <c r="S561" s="105" t="str">
        <f>Sheet2!S561</f>
        <v/>
      </c>
      <c r="T561" s="105" t="str">
        <f>Sheet2!T561</f>
        <v/>
      </c>
      <c r="U561" s="105" t="str">
        <f>Sheet2!U561</f>
        <v/>
      </c>
      <c r="V561" s="110">
        <f t="shared" si="61"/>
        <v>0</v>
      </c>
      <c r="W561" s="110">
        <f t="shared" si="62"/>
        <v>0</v>
      </c>
      <c r="Y561">
        <v>1</v>
      </c>
    </row>
    <row r="562" spans="1:26" x14ac:dyDescent="0.2">
      <c r="A562" s="101" t="str">
        <f>Sheet2!A562</f>
        <v/>
      </c>
      <c r="B562" s="102"/>
      <c r="C562" s="103">
        <f>[1]MSD!C562</f>
        <v>0</v>
      </c>
      <c r="D562" s="111" t="e">
        <f>IF(D561&lt;=A$13,INDEX(MgmtRptAccts,HLOOKUP("MRAvcount",MRAmix,VLOOKUP([1]MRpts!$C$4*1000+A$11+(D561)/1000,MgmtRptAccts,2))+2,98),"")</f>
        <v>#NAME?</v>
      </c>
      <c r="E562" s="105" t="str">
        <f>Sheet2!E562</f>
        <v/>
      </c>
      <c r="F562" s="105" t="str">
        <f>Sheet2!F562</f>
        <v/>
      </c>
      <c r="G562" s="105" t="str">
        <f>Sheet2!G562</f>
        <v/>
      </c>
      <c r="H562" s="105" t="str">
        <f>Sheet2!H562</f>
        <v/>
      </c>
      <c r="I562" s="128">
        <f t="shared" si="58"/>
        <v>0</v>
      </c>
      <c r="J562" s="108" t="str">
        <f>Sheet2!J562</f>
        <v/>
      </c>
      <c r="K562" s="105" t="str">
        <f>Sheet2!K562</f>
        <v/>
      </c>
      <c r="L562" s="105" t="str">
        <f>Sheet2!L562</f>
        <v/>
      </c>
      <c r="M562" s="106" t="str">
        <f>Sheet2!M562</f>
        <v/>
      </c>
      <c r="N562" s="107">
        <f t="shared" si="59"/>
        <v>0</v>
      </c>
      <c r="O562" s="109">
        <f t="shared" si="60"/>
        <v>0</v>
      </c>
      <c r="P562" s="105" t="str">
        <f>Sheet2!P562</f>
        <v/>
      </c>
      <c r="Q562" s="105" t="str">
        <f>Sheet2!Q562</f>
        <v/>
      </c>
      <c r="R562" s="105" t="str">
        <f>Sheet2!R562</f>
        <v/>
      </c>
      <c r="S562" s="105" t="str">
        <f>Sheet2!S562</f>
        <v/>
      </c>
      <c r="T562" s="105" t="str">
        <f>Sheet2!T562</f>
        <v/>
      </c>
      <c r="U562" s="105" t="str">
        <f>Sheet2!U562</f>
        <v/>
      </c>
      <c r="V562" s="110">
        <f t="shared" si="61"/>
        <v>0</v>
      </c>
      <c r="W562" s="110">
        <f t="shared" si="62"/>
        <v>0</v>
      </c>
    </row>
    <row r="563" spans="1:26" x14ac:dyDescent="0.2">
      <c r="A563" s="133">
        <f>Sheet2!A563</f>
        <v>0</v>
      </c>
      <c r="B563" s="95"/>
      <c r="C563" s="96" t="s">
        <v>48</v>
      </c>
      <c r="D563" s="97"/>
      <c r="E563" s="98"/>
      <c r="F563" s="98"/>
      <c r="G563" s="98"/>
      <c r="H563" s="98"/>
      <c r="I563" s="60">
        <f t="shared" si="58"/>
        <v>0</v>
      </c>
      <c r="J563" s="100"/>
      <c r="K563" s="98"/>
      <c r="L563" s="98"/>
      <c r="M563" s="99"/>
      <c r="N563" s="61">
        <f t="shared" si="59"/>
        <v>0</v>
      </c>
      <c r="O563" s="62">
        <f t="shared" si="60"/>
        <v>0</v>
      </c>
      <c r="P563" s="98"/>
      <c r="Q563" s="98"/>
      <c r="R563" s="98"/>
      <c r="S563" s="98"/>
      <c r="T563" s="98"/>
      <c r="U563" s="98"/>
      <c r="V563" s="63">
        <f t="shared" si="61"/>
        <v>0</v>
      </c>
      <c r="W563" s="63">
        <f t="shared" si="62"/>
        <v>0</v>
      </c>
      <c r="Z563">
        <v>1</v>
      </c>
    </row>
    <row r="564" spans="1:26" x14ac:dyDescent="0.2">
      <c r="A564" s="101" t="str">
        <f>Sheet2!A564</f>
        <v/>
      </c>
      <c r="B564" s="102"/>
      <c r="C564" s="103">
        <f>[1]MSD!C564</f>
        <v>0</v>
      </c>
      <c r="D564" s="104">
        <v>1</v>
      </c>
      <c r="E564" s="105" t="str">
        <f>Sheet2!E564</f>
        <v/>
      </c>
      <c r="F564" s="105" t="str">
        <f>Sheet2!F564</f>
        <v/>
      </c>
      <c r="G564" s="105" t="str">
        <f>Sheet2!G564</f>
        <v/>
      </c>
      <c r="H564" s="105" t="str">
        <f>Sheet2!H564</f>
        <v/>
      </c>
      <c r="I564" s="128">
        <f t="shared" si="58"/>
        <v>0</v>
      </c>
      <c r="J564" s="108" t="str">
        <f>Sheet2!J564</f>
        <v/>
      </c>
      <c r="K564" s="105" t="str">
        <f>Sheet2!K564</f>
        <v/>
      </c>
      <c r="L564" s="105" t="str">
        <f>Sheet2!L564</f>
        <v/>
      </c>
      <c r="M564" s="106" t="str">
        <f>Sheet2!M564</f>
        <v/>
      </c>
      <c r="N564" s="107">
        <f t="shared" si="59"/>
        <v>0</v>
      </c>
      <c r="O564" s="109">
        <f t="shared" si="60"/>
        <v>0</v>
      </c>
      <c r="P564" s="105" t="str">
        <f>Sheet2!P564</f>
        <v/>
      </c>
      <c r="Q564" s="105" t="str">
        <f>Sheet2!Q564</f>
        <v/>
      </c>
      <c r="R564" s="105" t="str">
        <f>Sheet2!R564</f>
        <v/>
      </c>
      <c r="S564" s="105" t="str">
        <f>Sheet2!S564</f>
        <v/>
      </c>
      <c r="T564" s="105" t="str">
        <f>Sheet2!T564</f>
        <v/>
      </c>
      <c r="U564" s="105" t="str">
        <f>Sheet2!U564</f>
        <v/>
      </c>
      <c r="V564" s="110">
        <f t="shared" si="61"/>
        <v>0</v>
      </c>
      <c r="W564" s="110">
        <f t="shared" si="62"/>
        <v>0</v>
      </c>
      <c r="Y564">
        <v>1</v>
      </c>
    </row>
    <row r="565" spans="1:26" x14ac:dyDescent="0.2">
      <c r="A565" s="101" t="str">
        <f>Sheet2!A565</f>
        <v/>
      </c>
      <c r="B565" s="102"/>
      <c r="C565" s="103">
        <f>[1]MSD!C565</f>
        <v>0</v>
      </c>
      <c r="D565" s="111" t="e">
        <f>IF(D564&lt;=A$13,INDEX(MgmtRptAccts,HLOOKUP("MRAvcount",MRAmix,VLOOKUP([1]MRpts!$C$4*1000+A$11+(D564)/1000,MgmtRptAccts,2))+2,98),"")</f>
        <v>#NAME?</v>
      </c>
      <c r="E565" s="105" t="str">
        <f>Sheet2!E565</f>
        <v/>
      </c>
      <c r="F565" s="105" t="str">
        <f>Sheet2!F565</f>
        <v/>
      </c>
      <c r="G565" s="105" t="str">
        <f>Sheet2!G565</f>
        <v/>
      </c>
      <c r="H565" s="105" t="str">
        <f>Sheet2!H565</f>
        <v/>
      </c>
      <c r="I565" s="128">
        <f t="shared" si="58"/>
        <v>0</v>
      </c>
      <c r="J565" s="108" t="str">
        <f>Sheet2!J565</f>
        <v/>
      </c>
      <c r="K565" s="105" t="str">
        <f>Sheet2!K565</f>
        <v/>
      </c>
      <c r="L565" s="105" t="str">
        <f>Sheet2!L565</f>
        <v/>
      </c>
      <c r="M565" s="106" t="str">
        <f>Sheet2!M565</f>
        <v/>
      </c>
      <c r="N565" s="107">
        <f t="shared" si="59"/>
        <v>0</v>
      </c>
      <c r="O565" s="109">
        <f t="shared" si="60"/>
        <v>0</v>
      </c>
      <c r="P565" s="105" t="str">
        <f>Sheet2!P565</f>
        <v/>
      </c>
      <c r="Q565" s="105" t="str">
        <f>Sheet2!Q565</f>
        <v/>
      </c>
      <c r="R565" s="105" t="str">
        <f>Sheet2!R565</f>
        <v/>
      </c>
      <c r="S565" s="105" t="str">
        <f>Sheet2!S565</f>
        <v/>
      </c>
      <c r="T565" s="105" t="str">
        <f>Sheet2!T565</f>
        <v/>
      </c>
      <c r="U565" s="105" t="str">
        <f>Sheet2!U565</f>
        <v/>
      </c>
      <c r="V565" s="110">
        <f t="shared" si="61"/>
        <v>0</v>
      </c>
      <c r="W565" s="110">
        <f t="shared" si="62"/>
        <v>0</v>
      </c>
    </row>
    <row r="566" spans="1:26" x14ac:dyDescent="0.2">
      <c r="A566" s="133">
        <f>Sheet2!A566</f>
        <v>0</v>
      </c>
      <c r="B566" s="95"/>
      <c r="C566" s="96" t="s">
        <v>48</v>
      </c>
      <c r="D566" s="97"/>
      <c r="E566" s="98"/>
      <c r="F566" s="98"/>
      <c r="G566" s="98"/>
      <c r="H566" s="98"/>
      <c r="I566" s="60">
        <f t="shared" si="58"/>
        <v>0</v>
      </c>
      <c r="J566" s="100"/>
      <c r="K566" s="98"/>
      <c r="L566" s="98"/>
      <c r="M566" s="99"/>
      <c r="N566" s="61">
        <f t="shared" si="59"/>
        <v>0</v>
      </c>
      <c r="O566" s="62">
        <f t="shared" si="60"/>
        <v>0</v>
      </c>
      <c r="P566" s="98"/>
      <c r="Q566" s="98"/>
      <c r="R566" s="98"/>
      <c r="S566" s="98"/>
      <c r="T566" s="98"/>
      <c r="U566" s="98"/>
      <c r="V566" s="63">
        <f t="shared" si="61"/>
        <v>0</v>
      </c>
      <c r="W566" s="63">
        <f t="shared" si="62"/>
        <v>0</v>
      </c>
      <c r="Z566">
        <v>1</v>
      </c>
    </row>
    <row r="567" spans="1:26" x14ac:dyDescent="0.2">
      <c r="A567" s="101" t="str">
        <f>Sheet2!A567</f>
        <v/>
      </c>
      <c r="B567" s="102"/>
      <c r="C567" s="103">
        <f>[1]MSD!C567</f>
        <v>0</v>
      </c>
      <c r="D567" s="104">
        <v>1</v>
      </c>
      <c r="E567" s="105" t="str">
        <f>Sheet2!E567</f>
        <v/>
      </c>
      <c r="F567" s="105" t="str">
        <f>Sheet2!F567</f>
        <v/>
      </c>
      <c r="G567" s="105" t="str">
        <f>Sheet2!G567</f>
        <v/>
      </c>
      <c r="H567" s="105" t="str">
        <f>Sheet2!H567</f>
        <v/>
      </c>
      <c r="I567" s="128">
        <f t="shared" si="58"/>
        <v>0</v>
      </c>
      <c r="J567" s="108" t="str">
        <f>Sheet2!J567</f>
        <v/>
      </c>
      <c r="K567" s="105" t="str">
        <f>Sheet2!K567</f>
        <v/>
      </c>
      <c r="L567" s="105" t="str">
        <f>Sheet2!L567</f>
        <v/>
      </c>
      <c r="M567" s="106" t="str">
        <f>Sheet2!M567</f>
        <v/>
      </c>
      <c r="N567" s="107">
        <f t="shared" si="59"/>
        <v>0</v>
      </c>
      <c r="O567" s="109">
        <f t="shared" si="60"/>
        <v>0</v>
      </c>
      <c r="P567" s="105" t="str">
        <f>Sheet2!P567</f>
        <v/>
      </c>
      <c r="Q567" s="105" t="str">
        <f>Sheet2!Q567</f>
        <v/>
      </c>
      <c r="R567" s="105" t="str">
        <f>Sheet2!R567</f>
        <v/>
      </c>
      <c r="S567" s="105" t="str">
        <f>Sheet2!S567</f>
        <v/>
      </c>
      <c r="T567" s="105" t="str">
        <f>Sheet2!T567</f>
        <v/>
      </c>
      <c r="U567" s="105" t="str">
        <f>Sheet2!U567</f>
        <v/>
      </c>
      <c r="V567" s="110">
        <f t="shared" si="61"/>
        <v>0</v>
      </c>
      <c r="W567" s="110">
        <f t="shared" si="62"/>
        <v>0</v>
      </c>
      <c r="Y567">
        <v>1</v>
      </c>
    </row>
    <row r="568" spans="1:26" x14ac:dyDescent="0.2">
      <c r="A568" s="101" t="str">
        <f>Sheet2!A568</f>
        <v/>
      </c>
      <c r="B568" s="102"/>
      <c r="C568" s="103">
        <f>[1]MSD!C568</f>
        <v>0</v>
      </c>
      <c r="D568" s="111" t="e">
        <f>IF(D567&lt;=A$13,INDEX(MgmtRptAccts,HLOOKUP("MRAvcount",MRAmix,VLOOKUP([1]MRpts!$C$4*1000+A$11+(D567)/1000,MgmtRptAccts,2))+2,98),"")</f>
        <v>#NAME?</v>
      </c>
      <c r="E568" s="105" t="str">
        <f>Sheet2!E568</f>
        <v/>
      </c>
      <c r="F568" s="105" t="str">
        <f>Sheet2!F568</f>
        <v/>
      </c>
      <c r="G568" s="105" t="str">
        <f>Sheet2!G568</f>
        <v/>
      </c>
      <c r="H568" s="105" t="str">
        <f>Sheet2!H568</f>
        <v/>
      </c>
      <c r="I568" s="128">
        <f t="shared" si="58"/>
        <v>0</v>
      </c>
      <c r="J568" s="108" t="str">
        <f>Sheet2!J568</f>
        <v/>
      </c>
      <c r="K568" s="105" t="str">
        <f>Sheet2!K568</f>
        <v/>
      </c>
      <c r="L568" s="105" t="str">
        <f>Sheet2!L568</f>
        <v/>
      </c>
      <c r="M568" s="106" t="str">
        <f>Sheet2!M568</f>
        <v/>
      </c>
      <c r="N568" s="107">
        <f t="shared" si="59"/>
        <v>0</v>
      </c>
      <c r="O568" s="109">
        <f t="shared" si="60"/>
        <v>0</v>
      </c>
      <c r="P568" s="105" t="str">
        <f>Sheet2!P568</f>
        <v/>
      </c>
      <c r="Q568" s="105" t="str">
        <f>Sheet2!Q568</f>
        <v/>
      </c>
      <c r="R568" s="105" t="str">
        <f>Sheet2!R568</f>
        <v/>
      </c>
      <c r="S568" s="105" t="str">
        <f>Sheet2!S568</f>
        <v/>
      </c>
      <c r="T568" s="105" t="str">
        <f>Sheet2!T568</f>
        <v/>
      </c>
      <c r="U568" s="105" t="str">
        <f>Sheet2!U568</f>
        <v/>
      </c>
      <c r="V568" s="110">
        <f t="shared" si="61"/>
        <v>0</v>
      </c>
      <c r="W568" s="110">
        <f t="shared" si="62"/>
        <v>0</v>
      </c>
    </row>
    <row r="569" spans="1:26" x14ac:dyDescent="0.2">
      <c r="A569" s="133">
        <f>Sheet2!A569</f>
        <v>0</v>
      </c>
      <c r="B569" s="95"/>
      <c r="C569" s="96" t="s">
        <v>48</v>
      </c>
      <c r="D569" s="97"/>
      <c r="E569" s="98"/>
      <c r="F569" s="98"/>
      <c r="G569" s="98"/>
      <c r="H569" s="98"/>
      <c r="I569" s="60">
        <f t="shared" si="58"/>
        <v>0</v>
      </c>
      <c r="J569" s="100"/>
      <c r="K569" s="98"/>
      <c r="L569" s="98"/>
      <c r="M569" s="99"/>
      <c r="N569" s="61">
        <f t="shared" si="59"/>
        <v>0</v>
      </c>
      <c r="O569" s="62">
        <f t="shared" si="60"/>
        <v>0</v>
      </c>
      <c r="P569" s="98"/>
      <c r="Q569" s="98"/>
      <c r="R569" s="98"/>
      <c r="S569" s="98"/>
      <c r="T569" s="98"/>
      <c r="U569" s="98"/>
      <c r="V569" s="63">
        <f t="shared" si="61"/>
        <v>0</v>
      </c>
      <c r="W569" s="63">
        <f t="shared" si="62"/>
        <v>0</v>
      </c>
      <c r="Z569">
        <v>1</v>
      </c>
    </row>
    <row r="570" spans="1:26" x14ac:dyDescent="0.2">
      <c r="A570" s="101" t="str">
        <f>Sheet2!A570</f>
        <v/>
      </c>
      <c r="B570" s="102"/>
      <c r="C570" s="103">
        <f>[1]MSD!C570</f>
        <v>0</v>
      </c>
      <c r="D570" s="104">
        <v>1</v>
      </c>
      <c r="E570" s="105" t="str">
        <f>Sheet2!E570</f>
        <v/>
      </c>
      <c r="F570" s="105" t="str">
        <f>Sheet2!F570</f>
        <v/>
      </c>
      <c r="G570" s="105" t="str">
        <f>Sheet2!G570</f>
        <v/>
      </c>
      <c r="H570" s="105" t="str">
        <f>Sheet2!H570</f>
        <v/>
      </c>
      <c r="I570" s="128">
        <f t="shared" si="58"/>
        <v>0</v>
      </c>
      <c r="J570" s="108" t="str">
        <f>Sheet2!J570</f>
        <v/>
      </c>
      <c r="K570" s="105" t="str">
        <f>Sheet2!K570</f>
        <v/>
      </c>
      <c r="L570" s="105" t="str">
        <f>Sheet2!L570</f>
        <v/>
      </c>
      <c r="M570" s="106" t="str">
        <f>Sheet2!M570</f>
        <v/>
      </c>
      <c r="N570" s="107">
        <f t="shared" si="59"/>
        <v>0</v>
      </c>
      <c r="O570" s="109">
        <f t="shared" si="60"/>
        <v>0</v>
      </c>
      <c r="P570" s="105" t="str">
        <f>Sheet2!P570</f>
        <v/>
      </c>
      <c r="Q570" s="105" t="str">
        <f>Sheet2!Q570</f>
        <v/>
      </c>
      <c r="R570" s="105" t="str">
        <f>Sheet2!R570</f>
        <v/>
      </c>
      <c r="S570" s="105" t="str">
        <f>Sheet2!S570</f>
        <v/>
      </c>
      <c r="T570" s="105" t="str">
        <f>Sheet2!T570</f>
        <v/>
      </c>
      <c r="U570" s="105" t="str">
        <f>Sheet2!U570</f>
        <v/>
      </c>
      <c r="V570" s="110">
        <f t="shared" si="61"/>
        <v>0</v>
      </c>
      <c r="W570" s="110">
        <f t="shared" si="62"/>
        <v>0</v>
      </c>
      <c r="Y570">
        <v>1</v>
      </c>
    </row>
    <row r="571" spans="1:26" x14ac:dyDescent="0.2">
      <c r="A571" s="101" t="str">
        <f>Sheet2!A571</f>
        <v/>
      </c>
      <c r="B571" s="102"/>
      <c r="C571" s="103">
        <f>[1]MSD!C571</f>
        <v>0</v>
      </c>
      <c r="D571" s="111" t="e">
        <f>IF(D570&lt;=A$13,INDEX(MgmtRptAccts,HLOOKUP("MRAvcount",MRAmix,VLOOKUP([1]MRpts!$C$4*1000+A$11+(D570)/1000,MgmtRptAccts,2))+2,98),"")</f>
        <v>#NAME?</v>
      </c>
      <c r="E571" s="105" t="str">
        <f>Sheet2!E571</f>
        <v/>
      </c>
      <c r="F571" s="105" t="str">
        <f>Sheet2!F571</f>
        <v/>
      </c>
      <c r="G571" s="105" t="str">
        <f>Sheet2!G571</f>
        <v/>
      </c>
      <c r="H571" s="105" t="str">
        <f>Sheet2!H571</f>
        <v/>
      </c>
      <c r="I571" s="128">
        <f t="shared" si="58"/>
        <v>0</v>
      </c>
      <c r="J571" s="108" t="str">
        <f>Sheet2!J571</f>
        <v/>
      </c>
      <c r="K571" s="105" t="str">
        <f>Sheet2!K571</f>
        <v/>
      </c>
      <c r="L571" s="105" t="str">
        <f>Sheet2!L571</f>
        <v/>
      </c>
      <c r="M571" s="106" t="str">
        <f>Sheet2!M571</f>
        <v/>
      </c>
      <c r="N571" s="107">
        <f t="shared" si="59"/>
        <v>0</v>
      </c>
      <c r="O571" s="109">
        <f t="shared" si="60"/>
        <v>0</v>
      </c>
      <c r="P571" s="105" t="str">
        <f>Sheet2!P571</f>
        <v/>
      </c>
      <c r="Q571" s="105" t="str">
        <f>Sheet2!Q571</f>
        <v/>
      </c>
      <c r="R571" s="105" t="str">
        <f>Sheet2!R571</f>
        <v/>
      </c>
      <c r="S571" s="105" t="str">
        <f>Sheet2!S571</f>
        <v/>
      </c>
      <c r="T571" s="105" t="str">
        <f>Sheet2!T571</f>
        <v/>
      </c>
      <c r="U571" s="105" t="str">
        <f>Sheet2!U571</f>
        <v/>
      </c>
      <c r="V571" s="110">
        <f t="shared" si="61"/>
        <v>0</v>
      </c>
      <c r="W571" s="110">
        <f t="shared" si="62"/>
        <v>0</v>
      </c>
    </row>
    <row r="572" spans="1:26" x14ac:dyDescent="0.2">
      <c r="A572" s="133">
        <f>Sheet2!A572</f>
        <v>0</v>
      </c>
      <c r="B572" s="95"/>
      <c r="C572" s="96" t="s">
        <v>48</v>
      </c>
      <c r="D572" s="97"/>
      <c r="E572" s="98"/>
      <c r="F572" s="98"/>
      <c r="G572" s="98"/>
      <c r="H572" s="98"/>
      <c r="I572" s="60">
        <f t="shared" si="58"/>
        <v>0</v>
      </c>
      <c r="J572" s="100"/>
      <c r="K572" s="98"/>
      <c r="L572" s="98"/>
      <c r="M572" s="99"/>
      <c r="N572" s="61">
        <f t="shared" si="59"/>
        <v>0</v>
      </c>
      <c r="O572" s="62">
        <f t="shared" si="60"/>
        <v>0</v>
      </c>
      <c r="P572" s="98"/>
      <c r="Q572" s="98"/>
      <c r="R572" s="98"/>
      <c r="S572" s="98"/>
      <c r="T572" s="98"/>
      <c r="U572" s="98"/>
      <c r="V572" s="63">
        <f t="shared" si="61"/>
        <v>0</v>
      </c>
      <c r="W572" s="63">
        <f t="shared" si="62"/>
        <v>0</v>
      </c>
      <c r="Z572">
        <v>1</v>
      </c>
    </row>
    <row r="573" spans="1:26" x14ac:dyDescent="0.2">
      <c r="A573" s="101" t="str">
        <f>Sheet2!A573</f>
        <v/>
      </c>
      <c r="B573" s="102"/>
      <c r="C573" s="103">
        <f>[1]MSD!C573</f>
        <v>0</v>
      </c>
      <c r="D573" s="104">
        <v>1</v>
      </c>
      <c r="E573" s="105" t="str">
        <f>Sheet2!E573</f>
        <v/>
      </c>
      <c r="F573" s="105" t="str">
        <f>Sheet2!F573</f>
        <v/>
      </c>
      <c r="G573" s="105" t="str">
        <f>Sheet2!G573</f>
        <v/>
      </c>
      <c r="H573" s="105" t="str">
        <f>Sheet2!H573</f>
        <v/>
      </c>
      <c r="I573" s="128">
        <f t="shared" si="58"/>
        <v>0</v>
      </c>
      <c r="J573" s="108" t="str">
        <f>Sheet2!J573</f>
        <v/>
      </c>
      <c r="K573" s="105" t="str">
        <f>Sheet2!K573</f>
        <v/>
      </c>
      <c r="L573" s="105" t="str">
        <f>Sheet2!L573</f>
        <v/>
      </c>
      <c r="M573" s="106" t="str">
        <f>Sheet2!M573</f>
        <v/>
      </c>
      <c r="N573" s="107">
        <f t="shared" si="59"/>
        <v>0</v>
      </c>
      <c r="O573" s="109">
        <f t="shared" si="60"/>
        <v>0</v>
      </c>
      <c r="P573" s="105" t="str">
        <f>Sheet2!P573</f>
        <v/>
      </c>
      <c r="Q573" s="105" t="str">
        <f>Sheet2!Q573</f>
        <v/>
      </c>
      <c r="R573" s="105" t="str">
        <f>Sheet2!R573</f>
        <v/>
      </c>
      <c r="S573" s="105" t="str">
        <f>Sheet2!S573</f>
        <v/>
      </c>
      <c r="T573" s="105" t="str">
        <f>Sheet2!T573</f>
        <v/>
      </c>
      <c r="U573" s="105" t="str">
        <f>Sheet2!U573</f>
        <v/>
      </c>
      <c r="V573" s="110">
        <f t="shared" si="61"/>
        <v>0</v>
      </c>
      <c r="W573" s="110">
        <f t="shared" si="62"/>
        <v>0</v>
      </c>
      <c r="Y573">
        <v>1</v>
      </c>
    </row>
    <row r="574" spans="1:26" x14ac:dyDescent="0.2">
      <c r="A574" s="101" t="str">
        <f>Sheet2!A574</f>
        <v/>
      </c>
      <c r="B574" s="102"/>
      <c r="C574" s="103">
        <f>[1]MSD!C574</f>
        <v>0</v>
      </c>
      <c r="D574" s="111" t="e">
        <f>IF(D573&lt;=A$13,INDEX(MgmtRptAccts,HLOOKUP("MRAvcount",MRAmix,VLOOKUP([1]MRpts!$C$4*1000+A$11+(D573)/1000,MgmtRptAccts,2))+2,98),"")</f>
        <v>#NAME?</v>
      </c>
      <c r="E574" s="105" t="str">
        <f>Sheet2!E574</f>
        <v/>
      </c>
      <c r="F574" s="105" t="str">
        <f>Sheet2!F574</f>
        <v/>
      </c>
      <c r="G574" s="105" t="str">
        <f>Sheet2!G574</f>
        <v/>
      </c>
      <c r="H574" s="105" t="str">
        <f>Sheet2!H574</f>
        <v/>
      </c>
      <c r="I574" s="128">
        <f t="shared" si="58"/>
        <v>0</v>
      </c>
      <c r="J574" s="108" t="str">
        <f>Sheet2!J574</f>
        <v/>
      </c>
      <c r="K574" s="105" t="str">
        <f>Sheet2!K574</f>
        <v/>
      </c>
      <c r="L574" s="105" t="str">
        <f>Sheet2!L574</f>
        <v/>
      </c>
      <c r="M574" s="106" t="str">
        <f>Sheet2!M574</f>
        <v/>
      </c>
      <c r="N574" s="107">
        <f t="shared" si="59"/>
        <v>0</v>
      </c>
      <c r="O574" s="109">
        <f t="shared" si="60"/>
        <v>0</v>
      </c>
      <c r="P574" s="105" t="str">
        <f>Sheet2!P574</f>
        <v/>
      </c>
      <c r="Q574" s="105" t="str">
        <f>Sheet2!Q574</f>
        <v/>
      </c>
      <c r="R574" s="105" t="str">
        <f>Sheet2!R574</f>
        <v/>
      </c>
      <c r="S574" s="105" t="str">
        <f>Sheet2!S574</f>
        <v/>
      </c>
      <c r="T574" s="105" t="str">
        <f>Sheet2!T574</f>
        <v/>
      </c>
      <c r="U574" s="105" t="str">
        <f>Sheet2!U574</f>
        <v/>
      </c>
      <c r="V574" s="110">
        <f t="shared" si="61"/>
        <v>0</v>
      </c>
      <c r="W574" s="110">
        <f t="shared" si="62"/>
        <v>0</v>
      </c>
    </row>
    <row r="575" spans="1:26" x14ac:dyDescent="0.2">
      <c r="A575" s="133">
        <f>Sheet2!A575</f>
        <v>0</v>
      </c>
      <c r="B575" s="95"/>
      <c r="C575" s="96" t="s">
        <v>48</v>
      </c>
      <c r="D575" s="97"/>
      <c r="E575" s="98"/>
      <c r="F575" s="98"/>
      <c r="G575" s="98"/>
      <c r="H575" s="98"/>
      <c r="I575" s="60">
        <f t="shared" si="58"/>
        <v>0</v>
      </c>
      <c r="J575" s="100"/>
      <c r="K575" s="98"/>
      <c r="L575" s="98"/>
      <c r="M575" s="99"/>
      <c r="N575" s="61">
        <f t="shared" si="59"/>
        <v>0</v>
      </c>
      <c r="O575" s="62">
        <f t="shared" si="60"/>
        <v>0</v>
      </c>
      <c r="P575" s="98"/>
      <c r="Q575" s="98"/>
      <c r="R575" s="98"/>
      <c r="S575" s="98"/>
      <c r="T575" s="98"/>
      <c r="U575" s="98"/>
      <c r="V575" s="63">
        <f t="shared" si="61"/>
        <v>0</v>
      </c>
      <c r="W575" s="63">
        <f t="shared" si="62"/>
        <v>0</v>
      </c>
      <c r="Z575">
        <v>1</v>
      </c>
    </row>
    <row r="576" spans="1:26" x14ac:dyDescent="0.2">
      <c r="A576" s="101" t="str">
        <f>Sheet2!A576</f>
        <v/>
      </c>
      <c r="B576" s="102"/>
      <c r="C576" s="103">
        <f>[1]MSD!C576</f>
        <v>0</v>
      </c>
      <c r="D576" s="104">
        <v>1</v>
      </c>
      <c r="E576" s="105" t="str">
        <f>Sheet2!E576</f>
        <v/>
      </c>
      <c r="F576" s="105" t="str">
        <f>Sheet2!F576</f>
        <v/>
      </c>
      <c r="G576" s="105" t="str">
        <f>Sheet2!G576</f>
        <v/>
      </c>
      <c r="H576" s="105" t="str">
        <f>Sheet2!H576</f>
        <v/>
      </c>
      <c r="I576" s="128">
        <f t="shared" si="58"/>
        <v>0</v>
      </c>
      <c r="J576" s="108" t="str">
        <f>Sheet2!J576</f>
        <v/>
      </c>
      <c r="K576" s="105" t="str">
        <f>Sheet2!K576</f>
        <v/>
      </c>
      <c r="L576" s="105" t="str">
        <f>Sheet2!L576</f>
        <v/>
      </c>
      <c r="M576" s="106" t="str">
        <f>Sheet2!M576</f>
        <v/>
      </c>
      <c r="N576" s="107">
        <f t="shared" si="59"/>
        <v>0</v>
      </c>
      <c r="O576" s="109">
        <f t="shared" si="60"/>
        <v>0</v>
      </c>
      <c r="P576" s="105" t="str">
        <f>Sheet2!P576</f>
        <v/>
      </c>
      <c r="Q576" s="105" t="str">
        <f>Sheet2!Q576</f>
        <v/>
      </c>
      <c r="R576" s="105" t="str">
        <f>Sheet2!R576</f>
        <v/>
      </c>
      <c r="S576" s="105" t="str">
        <f>Sheet2!S576</f>
        <v/>
      </c>
      <c r="T576" s="105" t="str">
        <f>Sheet2!T576</f>
        <v/>
      </c>
      <c r="U576" s="105" t="str">
        <f>Sheet2!U576</f>
        <v/>
      </c>
      <c r="V576" s="110">
        <f t="shared" si="61"/>
        <v>0</v>
      </c>
      <c r="W576" s="110">
        <f t="shared" si="62"/>
        <v>0</v>
      </c>
      <c r="Y576">
        <v>1</v>
      </c>
    </row>
    <row r="577" spans="1:26" x14ac:dyDescent="0.2">
      <c r="A577" s="101" t="str">
        <f>Sheet2!A577</f>
        <v/>
      </c>
      <c r="B577" s="102"/>
      <c r="C577" s="103">
        <f>[1]MSD!C577</f>
        <v>0</v>
      </c>
      <c r="D577" s="111" t="e">
        <f>IF(D576&lt;=A$13,INDEX(MgmtRptAccts,HLOOKUP("MRAvcount",MRAmix,VLOOKUP([1]MRpts!$C$4*1000+A$11+(D576)/1000,MgmtRptAccts,2))+2,98),"")</f>
        <v>#NAME?</v>
      </c>
      <c r="E577" s="105" t="str">
        <f>Sheet2!E577</f>
        <v/>
      </c>
      <c r="F577" s="105" t="str">
        <f>Sheet2!F577</f>
        <v/>
      </c>
      <c r="G577" s="105" t="str">
        <f>Sheet2!G577</f>
        <v/>
      </c>
      <c r="H577" s="105" t="str">
        <f>Sheet2!H577</f>
        <v/>
      </c>
      <c r="I577" s="128">
        <f t="shared" si="58"/>
        <v>0</v>
      </c>
      <c r="J577" s="108" t="str">
        <f>Sheet2!J577</f>
        <v/>
      </c>
      <c r="K577" s="105" t="str">
        <f>Sheet2!K577</f>
        <v/>
      </c>
      <c r="L577" s="105" t="str">
        <f>Sheet2!L577</f>
        <v/>
      </c>
      <c r="M577" s="106" t="str">
        <f>Sheet2!M577</f>
        <v/>
      </c>
      <c r="N577" s="107">
        <f t="shared" si="59"/>
        <v>0</v>
      </c>
      <c r="O577" s="109">
        <f t="shared" si="60"/>
        <v>0</v>
      </c>
      <c r="P577" s="105" t="str">
        <f>Sheet2!P577</f>
        <v/>
      </c>
      <c r="Q577" s="105" t="str">
        <f>Sheet2!Q577</f>
        <v/>
      </c>
      <c r="R577" s="105" t="str">
        <f>Sheet2!R577</f>
        <v/>
      </c>
      <c r="S577" s="105" t="str">
        <f>Sheet2!S577</f>
        <v/>
      </c>
      <c r="T577" s="105" t="str">
        <f>Sheet2!T577</f>
        <v/>
      </c>
      <c r="U577" s="105" t="str">
        <f>Sheet2!U577</f>
        <v/>
      </c>
      <c r="V577" s="110">
        <f t="shared" si="61"/>
        <v>0</v>
      </c>
      <c r="W577" s="110">
        <f t="shared" si="62"/>
        <v>0</v>
      </c>
    </row>
    <row r="578" spans="1:26" x14ac:dyDescent="0.2">
      <c r="A578" s="133">
        <f>Sheet2!A578</f>
        <v>0</v>
      </c>
      <c r="B578" s="95"/>
      <c r="C578" s="96" t="s">
        <v>48</v>
      </c>
      <c r="D578" s="97"/>
      <c r="E578" s="98"/>
      <c r="F578" s="98"/>
      <c r="G578" s="98"/>
      <c r="H578" s="98"/>
      <c r="I578" s="60">
        <f t="shared" si="58"/>
        <v>0</v>
      </c>
      <c r="J578" s="100"/>
      <c r="K578" s="98"/>
      <c r="L578" s="98"/>
      <c r="M578" s="99"/>
      <c r="N578" s="61">
        <f t="shared" si="59"/>
        <v>0</v>
      </c>
      <c r="O578" s="62">
        <f t="shared" si="60"/>
        <v>0</v>
      </c>
      <c r="P578" s="98"/>
      <c r="Q578" s="98"/>
      <c r="R578" s="98"/>
      <c r="S578" s="98"/>
      <c r="T578" s="98"/>
      <c r="U578" s="98"/>
      <c r="V578" s="63">
        <f t="shared" si="61"/>
        <v>0</v>
      </c>
      <c r="W578" s="63">
        <f t="shared" si="62"/>
        <v>0</v>
      </c>
      <c r="Z578">
        <v>1</v>
      </c>
    </row>
    <row r="579" spans="1:26" x14ac:dyDescent="0.2">
      <c r="A579" s="101" t="str">
        <f>Sheet2!A579</f>
        <v/>
      </c>
      <c r="B579" s="102"/>
      <c r="C579" s="103">
        <f>[1]MSD!C579</f>
        <v>0</v>
      </c>
      <c r="D579" s="104">
        <v>1</v>
      </c>
      <c r="E579" s="105" t="str">
        <f>Sheet2!E579</f>
        <v/>
      </c>
      <c r="F579" s="105" t="str">
        <f>Sheet2!F579</f>
        <v/>
      </c>
      <c r="G579" s="105" t="str">
        <f>Sheet2!G579</f>
        <v/>
      </c>
      <c r="H579" s="105" t="str">
        <f>Sheet2!H579</f>
        <v/>
      </c>
      <c r="I579" s="128">
        <f t="shared" si="58"/>
        <v>0</v>
      </c>
      <c r="J579" s="108" t="str">
        <f>Sheet2!J579</f>
        <v/>
      </c>
      <c r="K579" s="105" t="str">
        <f>Sheet2!K579</f>
        <v/>
      </c>
      <c r="L579" s="105" t="str">
        <f>Sheet2!L579</f>
        <v/>
      </c>
      <c r="M579" s="106" t="str">
        <f>Sheet2!M579</f>
        <v/>
      </c>
      <c r="N579" s="107">
        <f t="shared" si="59"/>
        <v>0</v>
      </c>
      <c r="O579" s="109">
        <f t="shared" si="60"/>
        <v>0</v>
      </c>
      <c r="P579" s="105" t="str">
        <f>Sheet2!P579</f>
        <v/>
      </c>
      <c r="Q579" s="105" t="str">
        <f>Sheet2!Q579</f>
        <v/>
      </c>
      <c r="R579" s="105" t="str">
        <f>Sheet2!R579</f>
        <v/>
      </c>
      <c r="S579" s="105" t="str">
        <f>Sheet2!S579</f>
        <v/>
      </c>
      <c r="T579" s="105" t="str">
        <f>Sheet2!T579</f>
        <v/>
      </c>
      <c r="U579" s="105" t="str">
        <f>Sheet2!U579</f>
        <v/>
      </c>
      <c r="V579" s="110">
        <f t="shared" si="61"/>
        <v>0</v>
      </c>
      <c r="W579" s="110">
        <f t="shared" si="62"/>
        <v>0</v>
      </c>
      <c r="Y579">
        <v>1</v>
      </c>
    </row>
    <row r="580" spans="1:26" x14ac:dyDescent="0.2">
      <c r="A580" s="101" t="str">
        <f>Sheet2!A580</f>
        <v/>
      </c>
      <c r="B580" s="102"/>
      <c r="C580" s="103">
        <f>[1]MSD!C580</f>
        <v>0</v>
      </c>
      <c r="D580" s="111" t="e">
        <f>IF(D579&lt;=A$13,INDEX(MgmtRptAccts,HLOOKUP("MRAvcount",MRAmix,VLOOKUP([1]MRpts!$C$4*1000+A$11+(D579)/1000,MgmtRptAccts,2))+2,98),"")</f>
        <v>#NAME?</v>
      </c>
      <c r="E580" s="105" t="str">
        <f>Sheet2!E580</f>
        <v/>
      </c>
      <c r="F580" s="105" t="str">
        <f>Sheet2!F580</f>
        <v/>
      </c>
      <c r="G580" s="105" t="str">
        <f>Sheet2!G580</f>
        <v/>
      </c>
      <c r="H580" s="105" t="str">
        <f>Sheet2!H580</f>
        <v/>
      </c>
      <c r="I580" s="128">
        <f t="shared" si="58"/>
        <v>0</v>
      </c>
      <c r="J580" s="108" t="str">
        <f>Sheet2!J580</f>
        <v/>
      </c>
      <c r="K580" s="105" t="str">
        <f>Sheet2!K580</f>
        <v/>
      </c>
      <c r="L580" s="105" t="str">
        <f>Sheet2!L580</f>
        <v/>
      </c>
      <c r="M580" s="106" t="str">
        <f>Sheet2!M580</f>
        <v/>
      </c>
      <c r="N580" s="107">
        <f t="shared" si="59"/>
        <v>0</v>
      </c>
      <c r="O580" s="109">
        <f t="shared" si="60"/>
        <v>0</v>
      </c>
      <c r="P580" s="105" t="str">
        <f>Sheet2!P580</f>
        <v/>
      </c>
      <c r="Q580" s="105" t="str">
        <f>Sheet2!Q580</f>
        <v/>
      </c>
      <c r="R580" s="105" t="str">
        <f>Sheet2!R580</f>
        <v/>
      </c>
      <c r="S580" s="105" t="str">
        <f>Sheet2!S580</f>
        <v/>
      </c>
      <c r="T580" s="105" t="str">
        <f>Sheet2!T580</f>
        <v/>
      </c>
      <c r="U580" s="105" t="str">
        <f>Sheet2!U580</f>
        <v/>
      </c>
      <c r="V580" s="110">
        <f t="shared" si="61"/>
        <v>0</v>
      </c>
      <c r="W580" s="110">
        <f t="shared" si="62"/>
        <v>0</v>
      </c>
    </row>
    <row r="581" spans="1:26" x14ac:dyDescent="0.2">
      <c r="A581" s="133">
        <f>Sheet2!A581</f>
        <v>0</v>
      </c>
      <c r="B581" s="95"/>
      <c r="C581" s="96" t="s">
        <v>48</v>
      </c>
      <c r="D581" s="97"/>
      <c r="E581" s="98"/>
      <c r="F581" s="98"/>
      <c r="G581" s="98"/>
      <c r="H581" s="98"/>
      <c r="I581" s="60">
        <f t="shared" si="58"/>
        <v>0</v>
      </c>
      <c r="J581" s="100"/>
      <c r="K581" s="98"/>
      <c r="L581" s="98"/>
      <c r="M581" s="99"/>
      <c r="N581" s="61">
        <f t="shared" si="59"/>
        <v>0</v>
      </c>
      <c r="O581" s="62">
        <f t="shared" si="60"/>
        <v>0</v>
      </c>
      <c r="P581" s="98"/>
      <c r="Q581" s="98"/>
      <c r="R581" s="98"/>
      <c r="S581" s="98"/>
      <c r="T581" s="98"/>
      <c r="U581" s="98"/>
      <c r="V581" s="63">
        <f t="shared" si="61"/>
        <v>0</v>
      </c>
      <c r="W581" s="63">
        <f t="shared" si="62"/>
        <v>0</v>
      </c>
      <c r="Z581">
        <v>1</v>
      </c>
    </row>
    <row r="582" spans="1:26" x14ac:dyDescent="0.2">
      <c r="A582" s="101" t="str">
        <f>Sheet2!A582</f>
        <v/>
      </c>
      <c r="B582" s="102"/>
      <c r="C582" s="103">
        <f>[1]MSD!C582</f>
        <v>0</v>
      </c>
      <c r="D582" s="104">
        <v>1</v>
      </c>
      <c r="E582" s="105" t="str">
        <f>Sheet2!E582</f>
        <v/>
      </c>
      <c r="F582" s="105" t="str">
        <f>Sheet2!F582</f>
        <v/>
      </c>
      <c r="G582" s="105" t="str">
        <f>Sheet2!G582</f>
        <v/>
      </c>
      <c r="H582" s="105" t="str">
        <f>Sheet2!H582</f>
        <v/>
      </c>
      <c r="I582" s="128">
        <f t="shared" si="58"/>
        <v>0</v>
      </c>
      <c r="J582" s="108" t="str">
        <f>Sheet2!J582</f>
        <v/>
      </c>
      <c r="K582" s="105" t="str">
        <f>Sheet2!K582</f>
        <v/>
      </c>
      <c r="L582" s="105" t="str">
        <f>Sheet2!L582</f>
        <v/>
      </c>
      <c r="M582" s="106" t="str">
        <f>Sheet2!M582</f>
        <v/>
      </c>
      <c r="N582" s="107">
        <f t="shared" si="59"/>
        <v>0</v>
      </c>
      <c r="O582" s="109">
        <f t="shared" si="60"/>
        <v>0</v>
      </c>
      <c r="P582" s="105" t="str">
        <f>Sheet2!P582</f>
        <v/>
      </c>
      <c r="Q582" s="105" t="str">
        <f>Sheet2!Q582</f>
        <v/>
      </c>
      <c r="R582" s="105" t="str">
        <f>Sheet2!R582</f>
        <v/>
      </c>
      <c r="S582" s="105" t="str">
        <f>Sheet2!S582</f>
        <v/>
      </c>
      <c r="T582" s="105" t="str">
        <f>Sheet2!T582</f>
        <v/>
      </c>
      <c r="U582" s="105" t="str">
        <f>Sheet2!U582</f>
        <v/>
      </c>
      <c r="V582" s="110">
        <f t="shared" si="61"/>
        <v>0</v>
      </c>
      <c r="W582" s="110">
        <f t="shared" si="62"/>
        <v>0</v>
      </c>
      <c r="Y582">
        <v>1</v>
      </c>
    </row>
    <row r="583" spans="1:26" x14ac:dyDescent="0.2">
      <c r="A583" s="101" t="str">
        <f>Sheet2!A583</f>
        <v/>
      </c>
      <c r="B583" s="102"/>
      <c r="C583" s="103">
        <f>[1]MSD!C583</f>
        <v>0</v>
      </c>
      <c r="D583" s="111" t="e">
        <f>IF(D582&lt;=A$13,INDEX(MgmtRptAccts,HLOOKUP("MRAvcount",MRAmix,VLOOKUP([1]MRpts!$C$4*1000+A$11+(D582)/1000,MgmtRptAccts,2))+2,98),"")</f>
        <v>#NAME?</v>
      </c>
      <c r="E583" s="105" t="str">
        <f>Sheet2!E583</f>
        <v/>
      </c>
      <c r="F583" s="105" t="str">
        <f>Sheet2!F583</f>
        <v/>
      </c>
      <c r="G583" s="105" t="str">
        <f>Sheet2!G583</f>
        <v/>
      </c>
      <c r="H583" s="105" t="str">
        <f>Sheet2!H583</f>
        <v/>
      </c>
      <c r="I583" s="128">
        <f t="shared" si="58"/>
        <v>0</v>
      </c>
      <c r="J583" s="108" t="str">
        <f>Sheet2!J583</f>
        <v/>
      </c>
      <c r="K583" s="105" t="str">
        <f>Sheet2!K583</f>
        <v/>
      </c>
      <c r="L583" s="105" t="str">
        <f>Sheet2!L583</f>
        <v/>
      </c>
      <c r="M583" s="106" t="str">
        <f>Sheet2!M583</f>
        <v/>
      </c>
      <c r="N583" s="107">
        <f t="shared" si="59"/>
        <v>0</v>
      </c>
      <c r="O583" s="109">
        <f t="shared" si="60"/>
        <v>0</v>
      </c>
      <c r="P583" s="105" t="str">
        <f>Sheet2!P583</f>
        <v/>
      </c>
      <c r="Q583" s="105" t="str">
        <f>Sheet2!Q583</f>
        <v/>
      </c>
      <c r="R583" s="105" t="str">
        <f>Sheet2!R583</f>
        <v/>
      </c>
      <c r="S583" s="105" t="str">
        <f>Sheet2!S583</f>
        <v/>
      </c>
      <c r="T583" s="105" t="str">
        <f>Sheet2!T583</f>
        <v/>
      </c>
      <c r="U583" s="105" t="str">
        <f>Sheet2!U583</f>
        <v/>
      </c>
      <c r="V583" s="110">
        <f t="shared" si="61"/>
        <v>0</v>
      </c>
      <c r="W583" s="110">
        <f t="shared" si="62"/>
        <v>0</v>
      </c>
    </row>
    <row r="584" spans="1:26" x14ac:dyDescent="0.2">
      <c r="A584" s="133">
        <f>Sheet2!A584</f>
        <v>0</v>
      </c>
      <c r="B584" s="95"/>
      <c r="C584" s="96" t="s">
        <v>48</v>
      </c>
      <c r="D584" s="97"/>
      <c r="E584" s="98"/>
      <c r="F584" s="98"/>
      <c r="G584" s="98"/>
      <c r="H584" s="98"/>
      <c r="I584" s="60">
        <f t="shared" si="58"/>
        <v>0</v>
      </c>
      <c r="J584" s="100"/>
      <c r="K584" s="98"/>
      <c r="L584" s="98"/>
      <c r="M584" s="99"/>
      <c r="N584" s="61">
        <f t="shared" si="59"/>
        <v>0</v>
      </c>
      <c r="O584" s="62">
        <f t="shared" si="60"/>
        <v>0</v>
      </c>
      <c r="P584" s="98"/>
      <c r="Q584" s="98"/>
      <c r="R584" s="98"/>
      <c r="S584" s="98"/>
      <c r="T584" s="98"/>
      <c r="U584" s="98"/>
      <c r="V584" s="63">
        <f t="shared" si="61"/>
        <v>0</v>
      </c>
      <c r="W584" s="63">
        <f t="shared" si="62"/>
        <v>0</v>
      </c>
      <c r="Z584">
        <v>1</v>
      </c>
    </row>
    <row r="585" spans="1:26" x14ac:dyDescent="0.2">
      <c r="A585" s="101" t="str">
        <f>Sheet2!A585</f>
        <v/>
      </c>
      <c r="B585" s="102"/>
      <c r="C585" s="103">
        <f>[1]MSD!C585</f>
        <v>0</v>
      </c>
      <c r="D585" s="104">
        <v>1</v>
      </c>
      <c r="E585" s="105" t="str">
        <f>Sheet2!E585</f>
        <v/>
      </c>
      <c r="F585" s="105" t="str">
        <f>Sheet2!F585</f>
        <v/>
      </c>
      <c r="G585" s="105" t="str">
        <f>Sheet2!G585</f>
        <v/>
      </c>
      <c r="H585" s="105" t="str">
        <f>Sheet2!H585</f>
        <v/>
      </c>
      <c r="I585" s="128">
        <f t="shared" si="58"/>
        <v>0</v>
      </c>
      <c r="J585" s="108" t="str">
        <f>Sheet2!J585</f>
        <v/>
      </c>
      <c r="K585" s="105" t="str">
        <f>Sheet2!K585</f>
        <v/>
      </c>
      <c r="L585" s="105" t="str">
        <f>Sheet2!L585</f>
        <v/>
      </c>
      <c r="M585" s="106" t="str">
        <f>Sheet2!M585</f>
        <v/>
      </c>
      <c r="N585" s="107">
        <f t="shared" si="59"/>
        <v>0</v>
      </c>
      <c r="O585" s="109">
        <f t="shared" si="60"/>
        <v>0</v>
      </c>
      <c r="P585" s="105" t="str">
        <f>Sheet2!P585</f>
        <v/>
      </c>
      <c r="Q585" s="105" t="str">
        <f>Sheet2!Q585</f>
        <v/>
      </c>
      <c r="R585" s="105" t="str">
        <f>Sheet2!R585</f>
        <v/>
      </c>
      <c r="S585" s="105" t="str">
        <f>Sheet2!S585</f>
        <v/>
      </c>
      <c r="T585" s="105" t="str">
        <f>Sheet2!T585</f>
        <v/>
      </c>
      <c r="U585" s="105" t="str">
        <f>Sheet2!U585</f>
        <v/>
      </c>
      <c r="V585" s="110">
        <f t="shared" si="61"/>
        <v>0</v>
      </c>
      <c r="W585" s="110">
        <f t="shared" si="62"/>
        <v>0</v>
      </c>
      <c r="Y585">
        <v>1</v>
      </c>
    </row>
    <row r="586" spans="1:26" x14ac:dyDescent="0.2">
      <c r="A586" s="101" t="str">
        <f>Sheet2!A586</f>
        <v/>
      </c>
      <c r="B586" s="102"/>
      <c r="C586" s="103">
        <f>[1]MSD!C586</f>
        <v>0</v>
      </c>
      <c r="D586" s="111" t="e">
        <f>IF(D585&lt;=A$13,INDEX(MgmtRptAccts,HLOOKUP("MRAvcount",MRAmix,VLOOKUP([1]MRpts!$C$4*1000+A$11+(D585)/1000,MgmtRptAccts,2))+2,98),"")</f>
        <v>#NAME?</v>
      </c>
      <c r="E586" s="105" t="str">
        <f>Sheet2!E586</f>
        <v/>
      </c>
      <c r="F586" s="105" t="str">
        <f>Sheet2!F586</f>
        <v/>
      </c>
      <c r="G586" s="105" t="str">
        <f>Sheet2!G586</f>
        <v/>
      </c>
      <c r="H586" s="105" t="str">
        <f>Sheet2!H586</f>
        <v/>
      </c>
      <c r="I586" s="128">
        <f t="shared" si="58"/>
        <v>0</v>
      </c>
      <c r="J586" s="108" t="str">
        <f>Sheet2!J586</f>
        <v/>
      </c>
      <c r="K586" s="105" t="str">
        <f>Sheet2!K586</f>
        <v/>
      </c>
      <c r="L586" s="105" t="str">
        <f>Sheet2!L586</f>
        <v/>
      </c>
      <c r="M586" s="106" t="str">
        <f>Sheet2!M586</f>
        <v/>
      </c>
      <c r="N586" s="107">
        <f t="shared" si="59"/>
        <v>0</v>
      </c>
      <c r="O586" s="109">
        <f t="shared" si="60"/>
        <v>0</v>
      </c>
      <c r="P586" s="105" t="str">
        <f>Sheet2!P586</f>
        <v/>
      </c>
      <c r="Q586" s="105" t="str">
        <f>Sheet2!Q586</f>
        <v/>
      </c>
      <c r="R586" s="105" t="str">
        <f>Sheet2!R586</f>
        <v/>
      </c>
      <c r="S586" s="105" t="str">
        <f>Sheet2!S586</f>
        <v/>
      </c>
      <c r="T586" s="105" t="str">
        <f>Sheet2!T586</f>
        <v/>
      </c>
      <c r="U586" s="105" t="str">
        <f>Sheet2!U586</f>
        <v/>
      </c>
      <c r="V586" s="110">
        <f t="shared" si="61"/>
        <v>0</v>
      </c>
      <c r="W586" s="110">
        <f t="shared" si="62"/>
        <v>0</v>
      </c>
    </row>
    <row r="587" spans="1:26" x14ac:dyDescent="0.2">
      <c r="A587" s="133">
        <f>Sheet2!A587</f>
        <v>0</v>
      </c>
      <c r="B587" s="95"/>
      <c r="C587" s="96" t="s">
        <v>48</v>
      </c>
      <c r="D587" s="97"/>
      <c r="E587" s="98"/>
      <c r="F587" s="98"/>
      <c r="G587" s="98"/>
      <c r="H587" s="98"/>
      <c r="I587" s="60">
        <f t="shared" si="58"/>
        <v>0</v>
      </c>
      <c r="J587" s="100"/>
      <c r="K587" s="98"/>
      <c r="L587" s="98"/>
      <c r="M587" s="99"/>
      <c r="N587" s="61">
        <f t="shared" si="59"/>
        <v>0</v>
      </c>
      <c r="O587" s="62">
        <f t="shared" si="60"/>
        <v>0</v>
      </c>
      <c r="P587" s="98"/>
      <c r="Q587" s="98"/>
      <c r="R587" s="98"/>
      <c r="S587" s="98"/>
      <c r="T587" s="98"/>
      <c r="U587" s="98"/>
      <c r="V587" s="63">
        <f t="shared" si="61"/>
        <v>0</v>
      </c>
      <c r="W587" s="63">
        <f t="shared" si="62"/>
        <v>0</v>
      </c>
      <c r="Z587">
        <v>1</v>
      </c>
    </row>
    <row r="588" spans="1:26" x14ac:dyDescent="0.2">
      <c r="A588" s="101" t="str">
        <f>Sheet2!A588</f>
        <v/>
      </c>
      <c r="B588" s="102"/>
      <c r="C588" s="103">
        <f>[1]MSD!C588</f>
        <v>0</v>
      </c>
      <c r="D588" s="104">
        <v>1</v>
      </c>
      <c r="E588" s="105" t="str">
        <f>Sheet2!E588</f>
        <v/>
      </c>
      <c r="F588" s="105" t="str">
        <f>Sheet2!F588</f>
        <v/>
      </c>
      <c r="G588" s="105" t="str">
        <f>Sheet2!G588</f>
        <v/>
      </c>
      <c r="H588" s="105" t="str">
        <f>Sheet2!H588</f>
        <v/>
      </c>
      <c r="I588" s="128">
        <f t="shared" si="58"/>
        <v>0</v>
      </c>
      <c r="J588" s="108" t="str">
        <f>Sheet2!J588</f>
        <v/>
      </c>
      <c r="K588" s="105" t="str">
        <f>Sheet2!K588</f>
        <v/>
      </c>
      <c r="L588" s="105" t="str">
        <f>Sheet2!L588</f>
        <v/>
      </c>
      <c r="M588" s="106" t="str">
        <f>Sheet2!M588</f>
        <v/>
      </c>
      <c r="N588" s="107">
        <f t="shared" si="59"/>
        <v>0</v>
      </c>
      <c r="O588" s="109">
        <f t="shared" si="60"/>
        <v>0</v>
      </c>
      <c r="P588" s="105" t="str">
        <f>Sheet2!P588</f>
        <v/>
      </c>
      <c r="Q588" s="105" t="str">
        <f>Sheet2!Q588</f>
        <v/>
      </c>
      <c r="R588" s="105" t="str">
        <f>Sheet2!R588</f>
        <v/>
      </c>
      <c r="S588" s="105" t="str">
        <f>Sheet2!S588</f>
        <v/>
      </c>
      <c r="T588" s="105" t="str">
        <f>Sheet2!T588</f>
        <v/>
      </c>
      <c r="U588" s="105" t="str">
        <f>Sheet2!U588</f>
        <v/>
      </c>
      <c r="V588" s="110">
        <f t="shared" si="61"/>
        <v>0</v>
      </c>
      <c r="W588" s="110">
        <f t="shared" si="62"/>
        <v>0</v>
      </c>
      <c r="Y588">
        <v>1</v>
      </c>
    </row>
    <row r="589" spans="1:26" x14ac:dyDescent="0.2">
      <c r="A589" s="101" t="str">
        <f>Sheet2!A589</f>
        <v/>
      </c>
      <c r="B589" s="102"/>
      <c r="C589" s="103">
        <f>[1]MSD!C589</f>
        <v>0</v>
      </c>
      <c r="D589" s="111" t="e">
        <f>IF(D588&lt;=A$13,INDEX(MgmtRptAccts,HLOOKUP("MRAvcount",MRAmix,VLOOKUP([1]MRpts!$C$4*1000+A$11+(D588)/1000,MgmtRptAccts,2))+2,98),"")</f>
        <v>#NAME?</v>
      </c>
      <c r="E589" s="105" t="str">
        <f>Sheet2!E589</f>
        <v/>
      </c>
      <c r="F589" s="105" t="str">
        <f>Sheet2!F589</f>
        <v/>
      </c>
      <c r="G589" s="105" t="str">
        <f>Sheet2!G589</f>
        <v/>
      </c>
      <c r="H589" s="105" t="str">
        <f>Sheet2!H589</f>
        <v/>
      </c>
      <c r="I589" s="128">
        <f t="shared" si="58"/>
        <v>0</v>
      </c>
      <c r="J589" s="108" t="str">
        <f>Sheet2!J589</f>
        <v/>
      </c>
      <c r="K589" s="105" t="str">
        <f>Sheet2!K589</f>
        <v/>
      </c>
      <c r="L589" s="105" t="str">
        <f>Sheet2!L589</f>
        <v/>
      </c>
      <c r="M589" s="106" t="str">
        <f>Sheet2!M589</f>
        <v/>
      </c>
      <c r="N589" s="107">
        <f t="shared" si="59"/>
        <v>0</v>
      </c>
      <c r="O589" s="109">
        <f t="shared" si="60"/>
        <v>0</v>
      </c>
      <c r="P589" s="105" t="str">
        <f>Sheet2!P589</f>
        <v/>
      </c>
      <c r="Q589" s="105" t="str">
        <f>Sheet2!Q589</f>
        <v/>
      </c>
      <c r="R589" s="105" t="str">
        <f>Sheet2!R589</f>
        <v/>
      </c>
      <c r="S589" s="105" t="str">
        <f>Sheet2!S589</f>
        <v/>
      </c>
      <c r="T589" s="105" t="str">
        <f>Sheet2!T589</f>
        <v/>
      </c>
      <c r="U589" s="105" t="str">
        <f>Sheet2!U589</f>
        <v/>
      </c>
      <c r="V589" s="110">
        <f t="shared" si="61"/>
        <v>0</v>
      </c>
      <c r="W589" s="110">
        <f t="shared" si="62"/>
        <v>0</v>
      </c>
    </row>
    <row r="590" spans="1:26" x14ac:dyDescent="0.2">
      <c r="A590" s="133">
        <f>Sheet2!A590</f>
        <v>0</v>
      </c>
      <c r="B590" s="95"/>
      <c r="C590" s="96" t="s">
        <v>48</v>
      </c>
      <c r="D590" s="97"/>
      <c r="E590" s="98"/>
      <c r="F590" s="98"/>
      <c r="G590" s="98"/>
      <c r="H590" s="98"/>
      <c r="I590" s="60">
        <f t="shared" si="58"/>
        <v>0</v>
      </c>
      <c r="J590" s="100"/>
      <c r="K590" s="98"/>
      <c r="L590" s="98"/>
      <c r="M590" s="99"/>
      <c r="N590" s="61">
        <f t="shared" si="59"/>
        <v>0</v>
      </c>
      <c r="O590" s="62">
        <f t="shared" si="60"/>
        <v>0</v>
      </c>
      <c r="P590" s="98"/>
      <c r="Q590" s="98"/>
      <c r="R590" s="98"/>
      <c r="S590" s="98"/>
      <c r="T590" s="98"/>
      <c r="U590" s="98"/>
      <c r="V590" s="63">
        <f t="shared" si="61"/>
        <v>0</v>
      </c>
      <c r="W590" s="63">
        <f t="shared" si="62"/>
        <v>0</v>
      </c>
      <c r="Z590">
        <v>1</v>
      </c>
    </row>
    <row r="591" spans="1:26" x14ac:dyDescent="0.2">
      <c r="A591" s="101" t="str">
        <f>Sheet2!A591</f>
        <v/>
      </c>
      <c r="B591" s="102"/>
      <c r="C591" s="103">
        <f>[1]MSD!C591</f>
        <v>0</v>
      </c>
      <c r="D591" s="104">
        <v>1</v>
      </c>
      <c r="E591" s="105" t="str">
        <f>Sheet2!E591</f>
        <v/>
      </c>
      <c r="F591" s="105" t="str">
        <f>Sheet2!F591</f>
        <v/>
      </c>
      <c r="G591" s="105" t="str">
        <f>Sheet2!G591</f>
        <v/>
      </c>
      <c r="H591" s="105" t="str">
        <f>Sheet2!H591</f>
        <v/>
      </c>
      <c r="I591" s="128">
        <f t="shared" si="58"/>
        <v>0</v>
      </c>
      <c r="J591" s="108" t="str">
        <f>Sheet2!J591</f>
        <v/>
      </c>
      <c r="K591" s="105" t="str">
        <f>Sheet2!K591</f>
        <v/>
      </c>
      <c r="L591" s="105" t="str">
        <f>Sheet2!L591</f>
        <v/>
      </c>
      <c r="M591" s="106" t="str">
        <f>Sheet2!M591</f>
        <v/>
      </c>
      <c r="N591" s="107">
        <f t="shared" si="59"/>
        <v>0</v>
      </c>
      <c r="O591" s="109">
        <f t="shared" si="60"/>
        <v>0</v>
      </c>
      <c r="P591" s="105" t="str">
        <f>Sheet2!P591</f>
        <v/>
      </c>
      <c r="Q591" s="105" t="str">
        <f>Sheet2!Q591</f>
        <v/>
      </c>
      <c r="R591" s="105" t="str">
        <f>Sheet2!R591</f>
        <v/>
      </c>
      <c r="S591" s="105" t="str">
        <f>Sheet2!S591</f>
        <v/>
      </c>
      <c r="T591" s="105" t="str">
        <f>Sheet2!T591</f>
        <v/>
      </c>
      <c r="U591" s="105" t="str">
        <f>Sheet2!U591</f>
        <v/>
      </c>
      <c r="V591" s="110">
        <f t="shared" si="61"/>
        <v>0</v>
      </c>
      <c r="W591" s="110">
        <f t="shared" si="62"/>
        <v>0</v>
      </c>
      <c r="Y591">
        <v>1</v>
      </c>
    </row>
    <row r="592" spans="1:26" x14ac:dyDescent="0.2">
      <c r="A592" s="101" t="str">
        <f>Sheet2!A592</f>
        <v/>
      </c>
      <c r="B592" s="102"/>
      <c r="C592" s="103">
        <f>[1]MSD!C592</f>
        <v>0</v>
      </c>
      <c r="D592" s="111" t="e">
        <f>IF(D591&lt;=A$13,INDEX(MgmtRptAccts,HLOOKUP("MRAvcount",MRAmix,VLOOKUP([1]MRpts!$C$4*1000+A$11+(D591)/1000,MgmtRptAccts,2))+2,98),"")</f>
        <v>#NAME?</v>
      </c>
      <c r="E592" s="105" t="str">
        <f>Sheet2!E592</f>
        <v/>
      </c>
      <c r="F592" s="105" t="str">
        <f>Sheet2!F592</f>
        <v/>
      </c>
      <c r="G592" s="105" t="str">
        <f>Sheet2!G592</f>
        <v/>
      </c>
      <c r="H592" s="105" t="str">
        <f>Sheet2!H592</f>
        <v/>
      </c>
      <c r="I592" s="128">
        <f t="shared" si="58"/>
        <v>0</v>
      </c>
      <c r="J592" s="108" t="str">
        <f>Sheet2!J592</f>
        <v/>
      </c>
      <c r="K592" s="105" t="str">
        <f>Sheet2!K592</f>
        <v/>
      </c>
      <c r="L592" s="105" t="str">
        <f>Sheet2!L592</f>
        <v/>
      </c>
      <c r="M592" s="106" t="str">
        <f>Sheet2!M592</f>
        <v/>
      </c>
      <c r="N592" s="107">
        <f t="shared" si="59"/>
        <v>0</v>
      </c>
      <c r="O592" s="109">
        <f t="shared" si="60"/>
        <v>0</v>
      </c>
      <c r="P592" s="105" t="str">
        <f>Sheet2!P592</f>
        <v/>
      </c>
      <c r="Q592" s="105" t="str">
        <f>Sheet2!Q592</f>
        <v/>
      </c>
      <c r="R592" s="105" t="str">
        <f>Sheet2!R592</f>
        <v/>
      </c>
      <c r="S592" s="105" t="str">
        <f>Sheet2!S592</f>
        <v/>
      </c>
      <c r="T592" s="105" t="str">
        <f>Sheet2!T592</f>
        <v/>
      </c>
      <c r="U592" s="105" t="str">
        <f>Sheet2!U592</f>
        <v/>
      </c>
      <c r="V592" s="110">
        <f t="shared" si="61"/>
        <v>0</v>
      </c>
      <c r="W592" s="110">
        <f t="shared" si="62"/>
        <v>0</v>
      </c>
    </row>
    <row r="593" spans="1:26" x14ac:dyDescent="0.2">
      <c r="A593" s="133">
        <f>Sheet2!A593</f>
        <v>0</v>
      </c>
      <c r="B593" s="95"/>
      <c r="C593" s="96" t="s">
        <v>48</v>
      </c>
      <c r="D593" s="97"/>
      <c r="E593" s="98"/>
      <c r="F593" s="98"/>
      <c r="G593" s="98"/>
      <c r="H593" s="98"/>
      <c r="I593" s="60">
        <f t="shared" si="58"/>
        <v>0</v>
      </c>
      <c r="J593" s="100"/>
      <c r="K593" s="98"/>
      <c r="L593" s="98"/>
      <c r="M593" s="99"/>
      <c r="N593" s="61">
        <f t="shared" si="59"/>
        <v>0</v>
      </c>
      <c r="O593" s="62">
        <f t="shared" si="60"/>
        <v>0</v>
      </c>
      <c r="P593" s="98"/>
      <c r="Q593" s="98"/>
      <c r="R593" s="98"/>
      <c r="S593" s="98"/>
      <c r="T593" s="98"/>
      <c r="U593" s="98"/>
      <c r="V593" s="63">
        <f t="shared" si="61"/>
        <v>0</v>
      </c>
      <c r="W593" s="63">
        <f t="shared" si="62"/>
        <v>0</v>
      </c>
      <c r="Z593">
        <v>1</v>
      </c>
    </row>
    <row r="594" spans="1:26" x14ac:dyDescent="0.2">
      <c r="A594" s="101" t="str">
        <f>Sheet2!A594</f>
        <v/>
      </c>
      <c r="B594" s="102"/>
      <c r="C594" s="103">
        <f>[1]MSD!C594</f>
        <v>0</v>
      </c>
      <c r="D594" s="104">
        <v>1</v>
      </c>
      <c r="E594" s="105" t="str">
        <f>Sheet2!E594</f>
        <v/>
      </c>
      <c r="F594" s="105" t="str">
        <f>Sheet2!F594</f>
        <v/>
      </c>
      <c r="G594" s="105" t="str">
        <f>Sheet2!G594</f>
        <v/>
      </c>
      <c r="H594" s="105" t="str">
        <f>Sheet2!H594</f>
        <v/>
      </c>
      <c r="I594" s="128">
        <f t="shared" ref="I594:I596" si="63">SUM(E594:H594)</f>
        <v>0</v>
      </c>
      <c r="J594" s="108" t="str">
        <f>Sheet2!J594</f>
        <v/>
      </c>
      <c r="K594" s="105" t="str">
        <f>Sheet2!K594</f>
        <v/>
      </c>
      <c r="L594" s="105" t="str">
        <f>Sheet2!L594</f>
        <v/>
      </c>
      <c r="M594" s="106" t="str">
        <f>Sheet2!M594</f>
        <v/>
      </c>
      <c r="N594" s="107">
        <f t="shared" ref="N594:N596" si="64">SUM(J594:M594)</f>
        <v>0</v>
      </c>
      <c r="O594" s="109">
        <f t="shared" ref="O594:O596" si="65">N594+I594</f>
        <v>0</v>
      </c>
      <c r="P594" s="105" t="str">
        <f>Sheet2!P594</f>
        <v/>
      </c>
      <c r="Q594" s="105" t="str">
        <f>Sheet2!Q594</f>
        <v/>
      </c>
      <c r="R594" s="105" t="str">
        <f>Sheet2!R594</f>
        <v/>
      </c>
      <c r="S594" s="105" t="str">
        <f>Sheet2!S594</f>
        <v/>
      </c>
      <c r="T594" s="105" t="str">
        <f>Sheet2!T594</f>
        <v/>
      </c>
      <c r="U594" s="105" t="str">
        <f>Sheet2!U594</f>
        <v/>
      </c>
      <c r="V594" s="110">
        <f t="shared" ref="V594:V596" si="66">SUM(P594:U594)</f>
        <v>0</v>
      </c>
      <c r="W594" s="110">
        <f t="shared" ref="W594:W596" si="67">V594+O594</f>
        <v>0</v>
      </c>
      <c r="Y594">
        <v>1</v>
      </c>
    </row>
    <row r="595" spans="1:26" x14ac:dyDescent="0.2">
      <c r="A595" s="101" t="str">
        <f>Sheet2!A595</f>
        <v/>
      </c>
      <c r="B595" s="102"/>
      <c r="C595" s="103">
        <f>[1]MSD!C595</f>
        <v>0</v>
      </c>
      <c r="D595" s="111" t="e">
        <f>IF(D594&lt;=A$13,INDEX(MgmtRptAccts,HLOOKUP("MRAvcount",MRAmix,VLOOKUP([1]MRpts!$C$4*1000+A$11+(D594)/1000,MgmtRptAccts,2))+2,98),"")</f>
        <v>#NAME?</v>
      </c>
      <c r="E595" s="105" t="str">
        <f>Sheet2!E595</f>
        <v/>
      </c>
      <c r="F595" s="105" t="str">
        <f>Sheet2!F595</f>
        <v/>
      </c>
      <c r="G595" s="105" t="str">
        <f>Sheet2!G595</f>
        <v/>
      </c>
      <c r="H595" s="105" t="str">
        <f>Sheet2!H595</f>
        <v/>
      </c>
      <c r="I595" s="128">
        <f t="shared" si="63"/>
        <v>0</v>
      </c>
      <c r="J595" s="108" t="str">
        <f>Sheet2!J595</f>
        <v/>
      </c>
      <c r="K595" s="105" t="str">
        <f>Sheet2!K595</f>
        <v/>
      </c>
      <c r="L595" s="105" t="str">
        <f>Sheet2!L595</f>
        <v/>
      </c>
      <c r="M595" s="106" t="str">
        <f>Sheet2!M595</f>
        <v/>
      </c>
      <c r="N595" s="107">
        <f t="shared" si="64"/>
        <v>0</v>
      </c>
      <c r="O595" s="109">
        <f t="shared" si="65"/>
        <v>0</v>
      </c>
      <c r="P595" s="105" t="str">
        <f>Sheet2!P595</f>
        <v/>
      </c>
      <c r="Q595" s="105" t="str">
        <f>Sheet2!Q595</f>
        <v/>
      </c>
      <c r="R595" s="105" t="str">
        <f>Sheet2!R595</f>
        <v/>
      </c>
      <c r="S595" s="105" t="str">
        <f>Sheet2!S595</f>
        <v/>
      </c>
      <c r="T595" s="105" t="str">
        <f>Sheet2!T595</f>
        <v/>
      </c>
      <c r="U595" s="105" t="str">
        <f>Sheet2!U595</f>
        <v/>
      </c>
      <c r="V595" s="110">
        <f t="shared" si="66"/>
        <v>0</v>
      </c>
      <c r="W595" s="110">
        <f t="shared" si="67"/>
        <v>0</v>
      </c>
    </row>
    <row r="596" spans="1:26" x14ac:dyDescent="0.2">
      <c r="A596" s="133">
        <f>Sheet2!A596</f>
        <v>0</v>
      </c>
      <c r="B596" s="95"/>
      <c r="C596" s="96" t="s">
        <v>48</v>
      </c>
      <c r="D596" s="97"/>
      <c r="E596" s="98"/>
      <c r="F596" s="98"/>
      <c r="G596" s="98"/>
      <c r="H596" s="98"/>
      <c r="I596" s="60">
        <f t="shared" si="63"/>
        <v>0</v>
      </c>
      <c r="J596" s="100"/>
      <c r="K596" s="98"/>
      <c r="L596" s="98"/>
      <c r="M596" s="99"/>
      <c r="N596" s="61">
        <f t="shared" si="64"/>
        <v>0</v>
      </c>
      <c r="O596" s="62">
        <f t="shared" si="65"/>
        <v>0</v>
      </c>
      <c r="P596" s="98"/>
      <c r="Q596" s="98"/>
      <c r="R596" s="98"/>
      <c r="S596" s="98"/>
      <c r="T596" s="98"/>
      <c r="U596" s="98"/>
      <c r="V596" s="63">
        <f t="shared" si="66"/>
        <v>0</v>
      </c>
      <c r="W596" s="63">
        <f t="shared" si="67"/>
        <v>0</v>
      </c>
      <c r="Z596">
        <v>1</v>
      </c>
    </row>
    <row r="597" spans="1:26" x14ac:dyDescent="0.2">
      <c r="A597" s="101" t="str">
        <f>Sheet2!A597</f>
        <v/>
      </c>
      <c r="B597" s="102"/>
      <c r="C597" s="103">
        <f>[1]MSD!C597</f>
        <v>0</v>
      </c>
      <c r="D597" s="104">
        <v>1</v>
      </c>
      <c r="E597" s="105" t="str">
        <f>Sheet2!E597</f>
        <v/>
      </c>
      <c r="F597" s="105" t="str">
        <f>Sheet2!F597</f>
        <v/>
      </c>
      <c r="G597" s="105" t="str">
        <f>Sheet2!G597</f>
        <v/>
      </c>
      <c r="H597" s="105" t="str">
        <f>Sheet2!H597</f>
        <v/>
      </c>
      <c r="I597" s="128">
        <f t="shared" ref="I597:I617" si="68">SUM(E597:H597)</f>
        <v>0</v>
      </c>
      <c r="J597" s="108" t="str">
        <f>Sheet2!J597</f>
        <v/>
      </c>
      <c r="K597" s="105" t="str">
        <f>Sheet2!K597</f>
        <v/>
      </c>
      <c r="L597" s="105" t="str">
        <f>Sheet2!L597</f>
        <v/>
      </c>
      <c r="M597" s="106" t="str">
        <f>Sheet2!M597</f>
        <v/>
      </c>
      <c r="N597" s="107">
        <f t="shared" ref="N597:N617" si="69">SUM(J597:M597)</f>
        <v>0</v>
      </c>
      <c r="O597" s="109">
        <f t="shared" ref="O597:O617" si="70">N597+I597</f>
        <v>0</v>
      </c>
      <c r="P597" s="105" t="str">
        <f>Sheet2!P597</f>
        <v/>
      </c>
      <c r="Q597" s="105" t="str">
        <f>Sheet2!Q597</f>
        <v/>
      </c>
      <c r="R597" s="105" t="str">
        <f>Sheet2!R597</f>
        <v/>
      </c>
      <c r="S597" s="105" t="str">
        <f>Sheet2!S597</f>
        <v/>
      </c>
      <c r="T597" s="105" t="str">
        <f>Sheet2!T597</f>
        <v/>
      </c>
      <c r="U597" s="105" t="str">
        <f>Sheet2!U597</f>
        <v/>
      </c>
      <c r="V597" s="110">
        <f t="shared" ref="V597:V617" si="71">SUM(P597:U597)</f>
        <v>0</v>
      </c>
      <c r="W597" s="110">
        <f t="shared" ref="W597:W617" si="72">V597+O597</f>
        <v>0</v>
      </c>
      <c r="Y597">
        <v>1</v>
      </c>
    </row>
    <row r="598" spans="1:26" x14ac:dyDescent="0.2">
      <c r="A598" s="101" t="str">
        <f>Sheet2!A598</f>
        <v/>
      </c>
      <c r="B598" s="102"/>
      <c r="C598" s="103">
        <f>[1]MSD!C598</f>
        <v>0</v>
      </c>
      <c r="D598" s="111" t="e">
        <f>IF(D597&lt;=A$13,INDEX(MgmtRptAccts,HLOOKUP("MRAvcount",MRAmix,VLOOKUP([1]MRpts!$C$4*1000+A$11+(D597)/1000,MgmtRptAccts,2))+2,98),"")</f>
        <v>#NAME?</v>
      </c>
      <c r="E598" s="105" t="str">
        <f>Sheet2!E598</f>
        <v/>
      </c>
      <c r="F598" s="105" t="str">
        <f>Sheet2!F598</f>
        <v/>
      </c>
      <c r="G598" s="105" t="str">
        <f>Sheet2!G598</f>
        <v/>
      </c>
      <c r="H598" s="105" t="str">
        <f>Sheet2!H598</f>
        <v/>
      </c>
      <c r="I598" s="128">
        <f t="shared" si="68"/>
        <v>0</v>
      </c>
      <c r="J598" s="108" t="str">
        <f>Sheet2!J598</f>
        <v/>
      </c>
      <c r="K598" s="105" t="str">
        <f>Sheet2!K598</f>
        <v/>
      </c>
      <c r="L598" s="105" t="str">
        <f>Sheet2!L598</f>
        <v/>
      </c>
      <c r="M598" s="106" t="str">
        <f>Sheet2!M598</f>
        <v/>
      </c>
      <c r="N598" s="107">
        <f t="shared" si="69"/>
        <v>0</v>
      </c>
      <c r="O598" s="109">
        <f t="shared" si="70"/>
        <v>0</v>
      </c>
      <c r="P598" s="105" t="str">
        <f>Sheet2!P598</f>
        <v/>
      </c>
      <c r="Q598" s="105" t="str">
        <f>Sheet2!Q598</f>
        <v/>
      </c>
      <c r="R598" s="105" t="str">
        <f>Sheet2!R598</f>
        <v/>
      </c>
      <c r="S598" s="105" t="str">
        <f>Sheet2!S598</f>
        <v/>
      </c>
      <c r="T598" s="105" t="str">
        <f>Sheet2!T598</f>
        <v/>
      </c>
      <c r="U598" s="105" t="str">
        <f>Sheet2!U598</f>
        <v/>
      </c>
      <c r="V598" s="110">
        <f t="shared" si="71"/>
        <v>0</v>
      </c>
      <c r="W598" s="110">
        <f t="shared" si="72"/>
        <v>0</v>
      </c>
    </row>
    <row r="599" spans="1:26" x14ac:dyDescent="0.2">
      <c r="A599" s="133">
        <f>Sheet2!A599</f>
        <v>0</v>
      </c>
      <c r="B599" s="95"/>
      <c r="C599" s="96" t="s">
        <v>48</v>
      </c>
      <c r="D599" s="97"/>
      <c r="E599" s="98"/>
      <c r="F599" s="98"/>
      <c r="G599" s="98"/>
      <c r="H599" s="98"/>
      <c r="I599" s="60">
        <f t="shared" si="68"/>
        <v>0</v>
      </c>
      <c r="J599" s="100"/>
      <c r="K599" s="98"/>
      <c r="L599" s="98"/>
      <c r="M599" s="99"/>
      <c r="N599" s="61">
        <f t="shared" si="69"/>
        <v>0</v>
      </c>
      <c r="O599" s="62">
        <f t="shared" si="70"/>
        <v>0</v>
      </c>
      <c r="P599" s="98"/>
      <c r="Q599" s="98"/>
      <c r="R599" s="98"/>
      <c r="S599" s="98"/>
      <c r="T599" s="98"/>
      <c r="U599" s="98"/>
      <c r="V599" s="63">
        <f t="shared" si="71"/>
        <v>0</v>
      </c>
      <c r="W599" s="63">
        <f t="shared" si="72"/>
        <v>0</v>
      </c>
      <c r="Z599">
        <v>1</v>
      </c>
    </row>
    <row r="600" spans="1:26" x14ac:dyDescent="0.2">
      <c r="A600" s="101" t="str">
        <f>Sheet2!A600</f>
        <v/>
      </c>
      <c r="B600" s="102"/>
      <c r="C600" s="103">
        <f>[1]MSD!C600</f>
        <v>0</v>
      </c>
      <c r="D600" s="104">
        <v>1</v>
      </c>
      <c r="E600" s="105" t="str">
        <f>Sheet2!E600</f>
        <v/>
      </c>
      <c r="F600" s="105" t="str">
        <f>Sheet2!F600</f>
        <v/>
      </c>
      <c r="G600" s="105" t="str">
        <f>Sheet2!G600</f>
        <v/>
      </c>
      <c r="H600" s="105" t="str">
        <f>Sheet2!H600</f>
        <v/>
      </c>
      <c r="I600" s="128">
        <f t="shared" si="68"/>
        <v>0</v>
      </c>
      <c r="J600" s="108" t="str">
        <f>Sheet2!J600</f>
        <v/>
      </c>
      <c r="K600" s="105" t="str">
        <f>Sheet2!K600</f>
        <v/>
      </c>
      <c r="L600" s="105" t="str">
        <f>Sheet2!L600</f>
        <v/>
      </c>
      <c r="M600" s="106" t="str">
        <f>Sheet2!M600</f>
        <v/>
      </c>
      <c r="N600" s="107">
        <f t="shared" si="69"/>
        <v>0</v>
      </c>
      <c r="O600" s="109">
        <f t="shared" si="70"/>
        <v>0</v>
      </c>
      <c r="P600" s="105" t="str">
        <f>Sheet2!P600</f>
        <v/>
      </c>
      <c r="Q600" s="105" t="str">
        <f>Sheet2!Q600</f>
        <v/>
      </c>
      <c r="R600" s="105" t="str">
        <f>Sheet2!R600</f>
        <v/>
      </c>
      <c r="S600" s="105" t="str">
        <f>Sheet2!S600</f>
        <v/>
      </c>
      <c r="T600" s="105" t="str">
        <f>Sheet2!T600</f>
        <v/>
      </c>
      <c r="U600" s="105" t="str">
        <f>Sheet2!U600</f>
        <v/>
      </c>
      <c r="V600" s="110">
        <f t="shared" si="71"/>
        <v>0</v>
      </c>
      <c r="W600" s="110">
        <f t="shared" si="72"/>
        <v>0</v>
      </c>
      <c r="Y600">
        <v>1</v>
      </c>
    </row>
    <row r="601" spans="1:26" x14ac:dyDescent="0.2">
      <c r="A601" s="101" t="str">
        <f>Sheet2!A601</f>
        <v/>
      </c>
      <c r="B601" s="102"/>
      <c r="C601" s="103">
        <f>[1]MSD!C601</f>
        <v>0</v>
      </c>
      <c r="D601" s="111" t="e">
        <f>IF(D600&lt;=A$13,INDEX(MgmtRptAccts,HLOOKUP("MRAvcount",MRAmix,VLOOKUP([1]MRpts!$C$4*1000+A$11+(D600)/1000,MgmtRptAccts,2))+2,98),"")</f>
        <v>#NAME?</v>
      </c>
      <c r="E601" s="105" t="str">
        <f>Sheet2!E601</f>
        <v/>
      </c>
      <c r="F601" s="105" t="str">
        <f>Sheet2!F601</f>
        <v/>
      </c>
      <c r="G601" s="105" t="str">
        <f>Sheet2!G601</f>
        <v/>
      </c>
      <c r="H601" s="105" t="str">
        <f>Sheet2!H601</f>
        <v/>
      </c>
      <c r="I601" s="128">
        <f t="shared" si="68"/>
        <v>0</v>
      </c>
      <c r="J601" s="108" t="str">
        <f>Sheet2!J601</f>
        <v/>
      </c>
      <c r="K601" s="105" t="str">
        <f>Sheet2!K601</f>
        <v/>
      </c>
      <c r="L601" s="105" t="str">
        <f>Sheet2!L601</f>
        <v/>
      </c>
      <c r="M601" s="106" t="str">
        <f>Sheet2!M601</f>
        <v/>
      </c>
      <c r="N601" s="107">
        <f t="shared" si="69"/>
        <v>0</v>
      </c>
      <c r="O601" s="109">
        <f t="shared" si="70"/>
        <v>0</v>
      </c>
      <c r="P601" s="105" t="str">
        <f>Sheet2!P601</f>
        <v/>
      </c>
      <c r="Q601" s="105" t="str">
        <f>Sheet2!Q601</f>
        <v/>
      </c>
      <c r="R601" s="105" t="str">
        <f>Sheet2!R601</f>
        <v/>
      </c>
      <c r="S601" s="105" t="str">
        <f>Sheet2!S601</f>
        <v/>
      </c>
      <c r="T601" s="105" t="str">
        <f>Sheet2!T601</f>
        <v/>
      </c>
      <c r="U601" s="105" t="str">
        <f>Sheet2!U601</f>
        <v/>
      </c>
      <c r="V601" s="110">
        <f t="shared" si="71"/>
        <v>0</v>
      </c>
      <c r="W601" s="110">
        <f t="shared" si="72"/>
        <v>0</v>
      </c>
    </row>
    <row r="602" spans="1:26" x14ac:dyDescent="0.2">
      <c r="A602" s="133">
        <f>Sheet2!A602</f>
        <v>0</v>
      </c>
      <c r="B602" s="95"/>
      <c r="C602" s="96" t="s">
        <v>48</v>
      </c>
      <c r="D602" s="97"/>
      <c r="E602" s="98"/>
      <c r="F602" s="98"/>
      <c r="G602" s="98"/>
      <c r="H602" s="98"/>
      <c r="I602" s="60">
        <f t="shared" si="68"/>
        <v>0</v>
      </c>
      <c r="J602" s="100"/>
      <c r="K602" s="98"/>
      <c r="L602" s="98"/>
      <c r="M602" s="99"/>
      <c r="N602" s="61">
        <f t="shared" si="69"/>
        <v>0</v>
      </c>
      <c r="O602" s="62">
        <f t="shared" si="70"/>
        <v>0</v>
      </c>
      <c r="P602" s="98"/>
      <c r="Q602" s="98"/>
      <c r="R602" s="98"/>
      <c r="S602" s="98"/>
      <c r="T602" s="98"/>
      <c r="U602" s="98"/>
      <c r="V602" s="63">
        <f t="shared" si="71"/>
        <v>0</v>
      </c>
      <c r="W602" s="63">
        <f t="shared" si="72"/>
        <v>0</v>
      </c>
      <c r="Z602">
        <v>1</v>
      </c>
    </row>
    <row r="603" spans="1:26" x14ac:dyDescent="0.2">
      <c r="A603" s="101" t="str">
        <f>Sheet2!A603</f>
        <v/>
      </c>
      <c r="B603" s="102"/>
      <c r="C603" s="103">
        <f>[1]MSD!C603</f>
        <v>0</v>
      </c>
      <c r="D603" s="104">
        <v>1</v>
      </c>
      <c r="E603" s="105" t="str">
        <f>Sheet2!E603</f>
        <v/>
      </c>
      <c r="F603" s="105" t="str">
        <f>Sheet2!F603</f>
        <v/>
      </c>
      <c r="G603" s="105" t="str">
        <f>Sheet2!G603</f>
        <v/>
      </c>
      <c r="H603" s="105" t="str">
        <f>Sheet2!H603</f>
        <v/>
      </c>
      <c r="I603" s="128">
        <f t="shared" si="68"/>
        <v>0</v>
      </c>
      <c r="J603" s="108" t="str">
        <f>Sheet2!J603</f>
        <v/>
      </c>
      <c r="K603" s="105" t="str">
        <f>Sheet2!K603</f>
        <v/>
      </c>
      <c r="L603" s="105" t="str">
        <f>Sheet2!L603</f>
        <v/>
      </c>
      <c r="M603" s="106" t="str">
        <f>Sheet2!M603</f>
        <v/>
      </c>
      <c r="N603" s="107">
        <f t="shared" si="69"/>
        <v>0</v>
      </c>
      <c r="O603" s="109">
        <f t="shared" si="70"/>
        <v>0</v>
      </c>
      <c r="P603" s="105" t="str">
        <f>Sheet2!P603</f>
        <v/>
      </c>
      <c r="Q603" s="105" t="str">
        <f>Sheet2!Q603</f>
        <v/>
      </c>
      <c r="R603" s="105" t="str">
        <f>Sheet2!R603</f>
        <v/>
      </c>
      <c r="S603" s="105" t="str">
        <f>Sheet2!S603</f>
        <v/>
      </c>
      <c r="T603" s="105" t="str">
        <f>Sheet2!T603</f>
        <v/>
      </c>
      <c r="U603" s="105" t="str">
        <f>Sheet2!U603</f>
        <v/>
      </c>
      <c r="V603" s="110">
        <f t="shared" si="71"/>
        <v>0</v>
      </c>
      <c r="W603" s="110">
        <f t="shared" si="72"/>
        <v>0</v>
      </c>
      <c r="Y603">
        <v>1</v>
      </c>
    </row>
    <row r="604" spans="1:26" x14ac:dyDescent="0.2">
      <c r="A604" s="101" t="str">
        <f>Sheet2!A604</f>
        <v/>
      </c>
      <c r="B604" s="102"/>
      <c r="C604" s="103">
        <f>[1]MSD!C604</f>
        <v>0</v>
      </c>
      <c r="D604" s="111" t="e">
        <f>IF(D603&lt;=A$13,INDEX(MgmtRptAccts,HLOOKUP("MRAvcount",MRAmix,VLOOKUP([1]MRpts!$C$4*1000+A$11+(D603)/1000,MgmtRptAccts,2))+2,98),"")</f>
        <v>#NAME?</v>
      </c>
      <c r="E604" s="105" t="str">
        <f>Sheet2!E604</f>
        <v/>
      </c>
      <c r="F604" s="105" t="str">
        <f>Sheet2!F604</f>
        <v/>
      </c>
      <c r="G604" s="105" t="str">
        <f>Sheet2!G604</f>
        <v/>
      </c>
      <c r="H604" s="105" t="str">
        <f>Sheet2!H604</f>
        <v/>
      </c>
      <c r="I604" s="128">
        <f t="shared" si="68"/>
        <v>0</v>
      </c>
      <c r="J604" s="108" t="str">
        <f>Sheet2!J604</f>
        <v/>
      </c>
      <c r="K604" s="105" t="str">
        <f>Sheet2!K604</f>
        <v/>
      </c>
      <c r="L604" s="105" t="str">
        <f>Sheet2!L604</f>
        <v/>
      </c>
      <c r="M604" s="106" t="str">
        <f>Sheet2!M604</f>
        <v/>
      </c>
      <c r="N604" s="107">
        <f t="shared" si="69"/>
        <v>0</v>
      </c>
      <c r="O604" s="109">
        <f t="shared" si="70"/>
        <v>0</v>
      </c>
      <c r="P604" s="105" t="str">
        <f>Sheet2!P604</f>
        <v/>
      </c>
      <c r="Q604" s="105" t="str">
        <f>Sheet2!Q604</f>
        <v/>
      </c>
      <c r="R604" s="105" t="str">
        <f>Sheet2!R604</f>
        <v/>
      </c>
      <c r="S604" s="105" t="str">
        <f>Sheet2!S604</f>
        <v/>
      </c>
      <c r="T604" s="105" t="str">
        <f>Sheet2!T604</f>
        <v/>
      </c>
      <c r="U604" s="105" t="str">
        <f>Sheet2!U604</f>
        <v/>
      </c>
      <c r="V604" s="110">
        <f t="shared" si="71"/>
        <v>0</v>
      </c>
      <c r="W604" s="110">
        <f t="shared" si="72"/>
        <v>0</v>
      </c>
    </row>
    <row r="605" spans="1:26" x14ac:dyDescent="0.2">
      <c r="A605" s="133">
        <f>Sheet2!A605</f>
        <v>0</v>
      </c>
      <c r="B605" s="95"/>
      <c r="C605" s="96" t="s">
        <v>48</v>
      </c>
      <c r="D605" s="97"/>
      <c r="E605" s="98"/>
      <c r="F605" s="98"/>
      <c r="G605" s="98"/>
      <c r="H605" s="98"/>
      <c r="I605" s="60">
        <f t="shared" si="68"/>
        <v>0</v>
      </c>
      <c r="J605" s="100"/>
      <c r="K605" s="98"/>
      <c r="L605" s="98"/>
      <c r="M605" s="99"/>
      <c r="N605" s="61">
        <f t="shared" si="69"/>
        <v>0</v>
      </c>
      <c r="O605" s="62">
        <f t="shared" si="70"/>
        <v>0</v>
      </c>
      <c r="P605" s="98"/>
      <c r="Q605" s="98"/>
      <c r="R605" s="98"/>
      <c r="S605" s="98"/>
      <c r="T605" s="98"/>
      <c r="U605" s="98"/>
      <c r="V605" s="63">
        <f t="shared" si="71"/>
        <v>0</v>
      </c>
      <c r="W605" s="63">
        <f t="shared" si="72"/>
        <v>0</v>
      </c>
      <c r="Z605">
        <v>1</v>
      </c>
    </row>
    <row r="606" spans="1:26" x14ac:dyDescent="0.2">
      <c r="A606" s="101" t="str">
        <f>Sheet2!A606</f>
        <v/>
      </c>
      <c r="B606" s="102"/>
      <c r="C606" s="103">
        <f>[1]MSD!C606</f>
        <v>0</v>
      </c>
      <c r="D606" s="104">
        <v>1</v>
      </c>
      <c r="E606" s="105" t="str">
        <f>Sheet2!E606</f>
        <v/>
      </c>
      <c r="F606" s="105" t="str">
        <f>Sheet2!F606</f>
        <v/>
      </c>
      <c r="G606" s="105" t="str">
        <f>Sheet2!G606</f>
        <v/>
      </c>
      <c r="H606" s="105" t="str">
        <f>Sheet2!H606</f>
        <v/>
      </c>
      <c r="I606" s="128">
        <f t="shared" si="68"/>
        <v>0</v>
      </c>
      <c r="J606" s="108" t="str">
        <f>Sheet2!J606</f>
        <v/>
      </c>
      <c r="K606" s="105" t="str">
        <f>Sheet2!K606</f>
        <v/>
      </c>
      <c r="L606" s="105" t="str">
        <f>Sheet2!L606</f>
        <v/>
      </c>
      <c r="M606" s="106" t="str">
        <f>Sheet2!M606</f>
        <v/>
      </c>
      <c r="N606" s="107">
        <f t="shared" si="69"/>
        <v>0</v>
      </c>
      <c r="O606" s="109">
        <f t="shared" si="70"/>
        <v>0</v>
      </c>
      <c r="P606" s="105" t="str">
        <f>Sheet2!P606</f>
        <v/>
      </c>
      <c r="Q606" s="105" t="str">
        <f>Sheet2!Q606</f>
        <v/>
      </c>
      <c r="R606" s="105" t="str">
        <f>Sheet2!R606</f>
        <v/>
      </c>
      <c r="S606" s="105" t="str">
        <f>Sheet2!S606</f>
        <v/>
      </c>
      <c r="T606" s="105" t="str">
        <f>Sheet2!T606</f>
        <v/>
      </c>
      <c r="U606" s="105" t="str">
        <f>Sheet2!U606</f>
        <v/>
      </c>
      <c r="V606" s="110">
        <f t="shared" si="71"/>
        <v>0</v>
      </c>
      <c r="W606" s="110">
        <f t="shared" si="72"/>
        <v>0</v>
      </c>
      <c r="Y606">
        <v>1</v>
      </c>
    </row>
    <row r="607" spans="1:26" x14ac:dyDescent="0.2">
      <c r="A607" s="101" t="str">
        <f>Sheet2!A607</f>
        <v/>
      </c>
      <c r="B607" s="102"/>
      <c r="C607" s="103">
        <f>[1]MSD!C607</f>
        <v>0</v>
      </c>
      <c r="D607" s="111" t="e">
        <f>IF(D606&lt;=A$13,INDEX(MgmtRptAccts,HLOOKUP("MRAvcount",MRAmix,VLOOKUP([1]MRpts!$C$4*1000+A$11+(D606)/1000,MgmtRptAccts,2))+2,98),"")</f>
        <v>#NAME?</v>
      </c>
      <c r="E607" s="105" t="str">
        <f>Sheet2!E607</f>
        <v/>
      </c>
      <c r="F607" s="105" t="str">
        <f>Sheet2!F607</f>
        <v/>
      </c>
      <c r="G607" s="105" t="str">
        <f>Sheet2!G607</f>
        <v/>
      </c>
      <c r="H607" s="105" t="str">
        <f>Sheet2!H607</f>
        <v/>
      </c>
      <c r="I607" s="128">
        <f t="shared" si="68"/>
        <v>0</v>
      </c>
      <c r="J607" s="108" t="str">
        <f>Sheet2!J607</f>
        <v/>
      </c>
      <c r="K607" s="105" t="str">
        <f>Sheet2!K607</f>
        <v/>
      </c>
      <c r="L607" s="105" t="str">
        <f>Sheet2!L607</f>
        <v/>
      </c>
      <c r="M607" s="106" t="str">
        <f>Sheet2!M607</f>
        <v/>
      </c>
      <c r="N607" s="107">
        <f t="shared" si="69"/>
        <v>0</v>
      </c>
      <c r="O607" s="109">
        <f t="shared" si="70"/>
        <v>0</v>
      </c>
      <c r="P607" s="105" t="str">
        <f>Sheet2!P607</f>
        <v/>
      </c>
      <c r="Q607" s="105" t="str">
        <f>Sheet2!Q607</f>
        <v/>
      </c>
      <c r="R607" s="105" t="str">
        <f>Sheet2!R607</f>
        <v/>
      </c>
      <c r="S607" s="105" t="str">
        <f>Sheet2!S607</f>
        <v/>
      </c>
      <c r="T607" s="105" t="str">
        <f>Sheet2!T607</f>
        <v/>
      </c>
      <c r="U607" s="105" t="str">
        <f>Sheet2!U607</f>
        <v/>
      </c>
      <c r="V607" s="110">
        <f t="shared" si="71"/>
        <v>0</v>
      </c>
      <c r="W607" s="110">
        <f t="shared" si="72"/>
        <v>0</v>
      </c>
    </row>
    <row r="608" spans="1:26" x14ac:dyDescent="0.2">
      <c r="A608" s="133">
        <f>Sheet2!A608</f>
        <v>0</v>
      </c>
      <c r="B608" s="95"/>
      <c r="C608" s="96" t="s">
        <v>48</v>
      </c>
      <c r="D608" s="97"/>
      <c r="E608" s="98"/>
      <c r="F608" s="98"/>
      <c r="G608" s="98"/>
      <c r="H608" s="98"/>
      <c r="I608" s="60">
        <f t="shared" si="68"/>
        <v>0</v>
      </c>
      <c r="J608" s="100"/>
      <c r="K608" s="98"/>
      <c r="L608" s="98"/>
      <c r="M608" s="99"/>
      <c r="N608" s="61">
        <f t="shared" si="69"/>
        <v>0</v>
      </c>
      <c r="O608" s="62">
        <f t="shared" si="70"/>
        <v>0</v>
      </c>
      <c r="P608" s="98"/>
      <c r="Q608" s="98"/>
      <c r="R608" s="98"/>
      <c r="S608" s="98"/>
      <c r="T608" s="98"/>
      <c r="U608" s="98"/>
      <c r="V608" s="63">
        <f t="shared" si="71"/>
        <v>0</v>
      </c>
      <c r="W608" s="63">
        <f t="shared" si="72"/>
        <v>0</v>
      </c>
      <c r="Z608">
        <v>1</v>
      </c>
    </row>
    <row r="609" spans="1:26" x14ac:dyDescent="0.2">
      <c r="A609" s="101" t="str">
        <f>Sheet2!A609</f>
        <v/>
      </c>
      <c r="B609" s="102"/>
      <c r="C609" s="103">
        <f>[1]MSD!C609</f>
        <v>0</v>
      </c>
      <c r="D609" s="104">
        <v>1</v>
      </c>
      <c r="E609" s="105" t="str">
        <f>Sheet2!E609</f>
        <v/>
      </c>
      <c r="F609" s="105" t="str">
        <f>Sheet2!F609</f>
        <v/>
      </c>
      <c r="G609" s="105" t="str">
        <f>Sheet2!G609</f>
        <v/>
      </c>
      <c r="H609" s="105" t="str">
        <f>Sheet2!H609</f>
        <v/>
      </c>
      <c r="I609" s="128">
        <f t="shared" si="68"/>
        <v>0</v>
      </c>
      <c r="J609" s="108" t="str">
        <f>Sheet2!J609</f>
        <v/>
      </c>
      <c r="K609" s="105" t="str">
        <f>Sheet2!K609</f>
        <v/>
      </c>
      <c r="L609" s="105" t="str">
        <f>Sheet2!L609</f>
        <v/>
      </c>
      <c r="M609" s="106" t="str">
        <f>Sheet2!M609</f>
        <v/>
      </c>
      <c r="N609" s="107">
        <f t="shared" si="69"/>
        <v>0</v>
      </c>
      <c r="O609" s="109">
        <f t="shared" si="70"/>
        <v>0</v>
      </c>
      <c r="P609" s="105" t="str">
        <f>Sheet2!P609</f>
        <v/>
      </c>
      <c r="Q609" s="105" t="str">
        <f>Sheet2!Q609</f>
        <v/>
      </c>
      <c r="R609" s="105" t="str">
        <f>Sheet2!R609</f>
        <v/>
      </c>
      <c r="S609" s="105" t="str">
        <f>Sheet2!S609</f>
        <v/>
      </c>
      <c r="T609" s="105" t="str">
        <f>Sheet2!T609</f>
        <v/>
      </c>
      <c r="U609" s="105" t="str">
        <f>Sheet2!U609</f>
        <v/>
      </c>
      <c r="V609" s="110">
        <f t="shared" si="71"/>
        <v>0</v>
      </c>
      <c r="W609" s="110">
        <f t="shared" si="72"/>
        <v>0</v>
      </c>
      <c r="Y609">
        <v>1</v>
      </c>
    </row>
    <row r="610" spans="1:26" x14ac:dyDescent="0.2">
      <c r="A610" s="101" t="str">
        <f>Sheet2!A610</f>
        <v/>
      </c>
      <c r="B610" s="102"/>
      <c r="C610" s="103">
        <f>[1]MSD!C610</f>
        <v>0</v>
      </c>
      <c r="D610" s="111" t="e">
        <f>IF(D609&lt;=A$13,INDEX(MgmtRptAccts,HLOOKUP("MRAvcount",MRAmix,VLOOKUP([1]MRpts!$C$4*1000+A$11+(D609)/1000,MgmtRptAccts,2))+2,98),"")</f>
        <v>#NAME?</v>
      </c>
      <c r="E610" s="105" t="str">
        <f>Sheet2!E610</f>
        <v/>
      </c>
      <c r="F610" s="105" t="str">
        <f>Sheet2!F610</f>
        <v/>
      </c>
      <c r="G610" s="105" t="str">
        <f>Sheet2!G610</f>
        <v/>
      </c>
      <c r="H610" s="105" t="str">
        <f>Sheet2!H610</f>
        <v/>
      </c>
      <c r="I610" s="128">
        <f t="shared" si="68"/>
        <v>0</v>
      </c>
      <c r="J610" s="108" t="str">
        <f>Sheet2!J610</f>
        <v/>
      </c>
      <c r="K610" s="105" t="str">
        <f>Sheet2!K610</f>
        <v/>
      </c>
      <c r="L610" s="105" t="str">
        <f>Sheet2!L610</f>
        <v/>
      </c>
      <c r="M610" s="106" t="str">
        <f>Sheet2!M610</f>
        <v/>
      </c>
      <c r="N610" s="107">
        <f t="shared" si="69"/>
        <v>0</v>
      </c>
      <c r="O610" s="109">
        <f t="shared" si="70"/>
        <v>0</v>
      </c>
      <c r="P610" s="105" t="str">
        <f>Sheet2!P610</f>
        <v/>
      </c>
      <c r="Q610" s="105" t="str">
        <f>Sheet2!Q610</f>
        <v/>
      </c>
      <c r="R610" s="105" t="str">
        <f>Sheet2!R610</f>
        <v/>
      </c>
      <c r="S610" s="105" t="str">
        <f>Sheet2!S610</f>
        <v/>
      </c>
      <c r="T610" s="105" t="str">
        <f>Sheet2!T610</f>
        <v/>
      </c>
      <c r="U610" s="105" t="str">
        <f>Sheet2!U610</f>
        <v/>
      </c>
      <c r="V610" s="110">
        <f t="shared" si="71"/>
        <v>0</v>
      </c>
      <c r="W610" s="110">
        <f t="shared" si="72"/>
        <v>0</v>
      </c>
    </row>
    <row r="611" spans="1:26" x14ac:dyDescent="0.2">
      <c r="A611" s="133">
        <f>Sheet2!A611</f>
        <v>0</v>
      </c>
      <c r="B611" s="95"/>
      <c r="C611" s="96" t="s">
        <v>48</v>
      </c>
      <c r="D611" s="97"/>
      <c r="E611" s="98"/>
      <c r="F611" s="98"/>
      <c r="G611" s="98"/>
      <c r="H611" s="98"/>
      <c r="I611" s="60">
        <f t="shared" si="68"/>
        <v>0</v>
      </c>
      <c r="J611" s="100"/>
      <c r="K611" s="98"/>
      <c r="L611" s="98"/>
      <c r="M611" s="99"/>
      <c r="N611" s="61">
        <f t="shared" si="69"/>
        <v>0</v>
      </c>
      <c r="O611" s="62">
        <f t="shared" si="70"/>
        <v>0</v>
      </c>
      <c r="P611" s="98"/>
      <c r="Q611" s="98"/>
      <c r="R611" s="98"/>
      <c r="S611" s="98"/>
      <c r="T611" s="98"/>
      <c r="U611" s="98"/>
      <c r="V611" s="63">
        <f t="shared" si="71"/>
        <v>0</v>
      </c>
      <c r="W611" s="63">
        <f t="shared" si="72"/>
        <v>0</v>
      </c>
      <c r="Z611">
        <v>1</v>
      </c>
    </row>
    <row r="612" spans="1:26" x14ac:dyDescent="0.2">
      <c r="A612" s="101" t="str">
        <f>Sheet2!A612</f>
        <v/>
      </c>
      <c r="B612" s="102"/>
      <c r="C612" s="103">
        <f>[1]MSD!C612</f>
        <v>0</v>
      </c>
      <c r="D612" s="104">
        <v>1</v>
      </c>
      <c r="E612" s="105" t="str">
        <f>Sheet2!E612</f>
        <v/>
      </c>
      <c r="F612" s="105" t="str">
        <f>Sheet2!F612</f>
        <v/>
      </c>
      <c r="G612" s="105" t="str">
        <f>Sheet2!G612</f>
        <v/>
      </c>
      <c r="H612" s="105" t="str">
        <f>Sheet2!H612</f>
        <v/>
      </c>
      <c r="I612" s="128">
        <f t="shared" si="68"/>
        <v>0</v>
      </c>
      <c r="J612" s="108" t="str">
        <f>Sheet2!J612</f>
        <v/>
      </c>
      <c r="K612" s="105" t="str">
        <f>Sheet2!K612</f>
        <v/>
      </c>
      <c r="L612" s="105" t="str">
        <f>Sheet2!L612</f>
        <v/>
      </c>
      <c r="M612" s="106" t="str">
        <f>Sheet2!M612</f>
        <v/>
      </c>
      <c r="N612" s="107">
        <f t="shared" si="69"/>
        <v>0</v>
      </c>
      <c r="O612" s="109">
        <f t="shared" si="70"/>
        <v>0</v>
      </c>
      <c r="P612" s="105" t="str">
        <f>Sheet2!P612</f>
        <v/>
      </c>
      <c r="Q612" s="105" t="str">
        <f>Sheet2!Q612</f>
        <v/>
      </c>
      <c r="R612" s="105" t="str">
        <f>Sheet2!R612</f>
        <v/>
      </c>
      <c r="S612" s="105" t="str">
        <f>Sheet2!S612</f>
        <v/>
      </c>
      <c r="T612" s="105" t="str">
        <f>Sheet2!T612</f>
        <v/>
      </c>
      <c r="U612" s="105" t="str">
        <f>Sheet2!U612</f>
        <v/>
      </c>
      <c r="V612" s="110">
        <f t="shared" si="71"/>
        <v>0</v>
      </c>
      <c r="W612" s="110">
        <f t="shared" si="72"/>
        <v>0</v>
      </c>
      <c r="Y612">
        <v>1</v>
      </c>
    </row>
    <row r="613" spans="1:26" x14ac:dyDescent="0.2">
      <c r="A613" s="101" t="str">
        <f>Sheet2!A613</f>
        <v/>
      </c>
      <c r="B613" s="102"/>
      <c r="C613" s="103">
        <f>[1]MSD!C613</f>
        <v>0</v>
      </c>
      <c r="D613" s="111" t="e">
        <f>IF(D612&lt;=A$13,INDEX(MgmtRptAccts,HLOOKUP("MRAvcount",MRAmix,VLOOKUP([1]MRpts!$C$4*1000+A$11+(D612)/1000,MgmtRptAccts,2))+2,98),"")</f>
        <v>#NAME?</v>
      </c>
      <c r="E613" s="105" t="str">
        <f>Sheet2!E613</f>
        <v/>
      </c>
      <c r="F613" s="105" t="str">
        <f>Sheet2!F613</f>
        <v/>
      </c>
      <c r="G613" s="105" t="str">
        <f>Sheet2!G613</f>
        <v/>
      </c>
      <c r="H613" s="105" t="str">
        <f>Sheet2!H613</f>
        <v/>
      </c>
      <c r="I613" s="128">
        <f t="shared" si="68"/>
        <v>0</v>
      </c>
      <c r="J613" s="108" t="str">
        <f>Sheet2!J613</f>
        <v/>
      </c>
      <c r="K613" s="105" t="str">
        <f>Sheet2!K613</f>
        <v/>
      </c>
      <c r="L613" s="105" t="str">
        <f>Sheet2!L613</f>
        <v/>
      </c>
      <c r="M613" s="106" t="str">
        <f>Sheet2!M613</f>
        <v/>
      </c>
      <c r="N613" s="107">
        <f t="shared" si="69"/>
        <v>0</v>
      </c>
      <c r="O613" s="109">
        <f t="shared" si="70"/>
        <v>0</v>
      </c>
      <c r="P613" s="105" t="str">
        <f>Sheet2!P613</f>
        <v/>
      </c>
      <c r="Q613" s="105" t="str">
        <f>Sheet2!Q613</f>
        <v/>
      </c>
      <c r="R613" s="105" t="str">
        <f>Sheet2!R613</f>
        <v/>
      </c>
      <c r="S613" s="105" t="str">
        <f>Sheet2!S613</f>
        <v/>
      </c>
      <c r="T613" s="105" t="str">
        <f>Sheet2!T613</f>
        <v/>
      </c>
      <c r="U613" s="105" t="str">
        <f>Sheet2!U613</f>
        <v/>
      </c>
      <c r="V613" s="110">
        <f t="shared" si="71"/>
        <v>0</v>
      </c>
      <c r="W613" s="110">
        <f t="shared" si="72"/>
        <v>0</v>
      </c>
    </row>
    <row r="614" spans="1:26" x14ac:dyDescent="0.2">
      <c r="A614" s="133">
        <f>Sheet2!A614</f>
        <v>0</v>
      </c>
      <c r="B614" s="95"/>
      <c r="C614" s="96" t="s">
        <v>48</v>
      </c>
      <c r="D614" s="97"/>
      <c r="E614" s="98"/>
      <c r="F614" s="98"/>
      <c r="G614" s="98"/>
      <c r="H614" s="98"/>
      <c r="I614" s="60">
        <f t="shared" si="68"/>
        <v>0</v>
      </c>
      <c r="J614" s="100"/>
      <c r="K614" s="98"/>
      <c r="L614" s="98"/>
      <c r="M614" s="99"/>
      <c r="N614" s="61">
        <f t="shared" si="69"/>
        <v>0</v>
      </c>
      <c r="O614" s="62">
        <f t="shared" si="70"/>
        <v>0</v>
      </c>
      <c r="P614" s="98"/>
      <c r="Q614" s="98"/>
      <c r="R614" s="98"/>
      <c r="S614" s="98"/>
      <c r="T614" s="98"/>
      <c r="U614" s="98"/>
      <c r="V614" s="63">
        <f t="shared" si="71"/>
        <v>0</v>
      </c>
      <c r="W614" s="63">
        <f t="shared" si="72"/>
        <v>0</v>
      </c>
      <c r="Z614">
        <v>1</v>
      </c>
    </row>
    <row r="615" spans="1:26" x14ac:dyDescent="0.2">
      <c r="A615" s="101" t="str">
        <f>Sheet2!A615</f>
        <v/>
      </c>
      <c r="B615" s="102"/>
      <c r="C615" s="103">
        <f>[1]MSD!C615</f>
        <v>0</v>
      </c>
      <c r="D615" s="104">
        <v>1</v>
      </c>
      <c r="E615" s="105" t="str">
        <f>Sheet2!E615</f>
        <v/>
      </c>
      <c r="F615" s="105" t="str">
        <f>Sheet2!F615</f>
        <v/>
      </c>
      <c r="G615" s="105" t="str">
        <f>Sheet2!G615</f>
        <v/>
      </c>
      <c r="H615" s="105" t="str">
        <f>Sheet2!H615</f>
        <v/>
      </c>
      <c r="I615" s="128">
        <f t="shared" si="68"/>
        <v>0</v>
      </c>
      <c r="J615" s="108" t="str">
        <f>Sheet2!J615</f>
        <v/>
      </c>
      <c r="K615" s="105" t="str">
        <f>Sheet2!K615</f>
        <v/>
      </c>
      <c r="L615" s="105" t="str">
        <f>Sheet2!L615</f>
        <v/>
      </c>
      <c r="M615" s="106" t="str">
        <f>Sheet2!M615</f>
        <v/>
      </c>
      <c r="N615" s="107">
        <f t="shared" si="69"/>
        <v>0</v>
      </c>
      <c r="O615" s="109">
        <f t="shared" si="70"/>
        <v>0</v>
      </c>
      <c r="P615" s="105" t="str">
        <f>Sheet2!P615</f>
        <v/>
      </c>
      <c r="Q615" s="105" t="str">
        <f>Sheet2!Q615</f>
        <v/>
      </c>
      <c r="R615" s="105" t="str">
        <f>Sheet2!R615</f>
        <v/>
      </c>
      <c r="S615" s="105" t="str">
        <f>Sheet2!S615</f>
        <v/>
      </c>
      <c r="T615" s="105" t="str">
        <f>Sheet2!T615</f>
        <v/>
      </c>
      <c r="U615" s="105" t="str">
        <f>Sheet2!U615</f>
        <v/>
      </c>
      <c r="V615" s="110">
        <f t="shared" si="71"/>
        <v>0</v>
      </c>
      <c r="W615" s="110">
        <f t="shared" si="72"/>
        <v>0</v>
      </c>
      <c r="Y615">
        <v>1</v>
      </c>
    </row>
    <row r="616" spans="1:26" x14ac:dyDescent="0.2">
      <c r="A616" s="101" t="str">
        <f>Sheet2!A616</f>
        <v/>
      </c>
      <c r="B616" s="102"/>
      <c r="C616" s="103">
        <f>[1]MSD!C616</f>
        <v>0</v>
      </c>
      <c r="D616" s="111" t="e">
        <f>IF(D615&lt;=A$13,INDEX(MgmtRptAccts,HLOOKUP("MRAvcount",MRAmix,VLOOKUP([1]MRpts!$C$4*1000+A$11+(D615)/1000,MgmtRptAccts,2))+2,98),"")</f>
        <v>#NAME?</v>
      </c>
      <c r="E616" s="105" t="str">
        <f>Sheet2!E616</f>
        <v/>
      </c>
      <c r="F616" s="105" t="str">
        <f>Sheet2!F616</f>
        <v/>
      </c>
      <c r="G616" s="105" t="str">
        <f>Sheet2!G616</f>
        <v/>
      </c>
      <c r="H616" s="105" t="str">
        <f>Sheet2!H616</f>
        <v/>
      </c>
      <c r="I616" s="128">
        <f t="shared" si="68"/>
        <v>0</v>
      </c>
      <c r="J616" s="108" t="str">
        <f>Sheet2!J616</f>
        <v/>
      </c>
      <c r="K616" s="105" t="str">
        <f>Sheet2!K616</f>
        <v/>
      </c>
      <c r="L616" s="105" t="str">
        <f>Sheet2!L616</f>
        <v/>
      </c>
      <c r="M616" s="106" t="str">
        <f>Sheet2!M616</f>
        <v/>
      </c>
      <c r="N616" s="107">
        <f t="shared" si="69"/>
        <v>0</v>
      </c>
      <c r="O616" s="109">
        <f t="shared" si="70"/>
        <v>0</v>
      </c>
      <c r="P616" s="105" t="str">
        <f>Sheet2!P616</f>
        <v/>
      </c>
      <c r="Q616" s="105" t="str">
        <f>Sheet2!Q616</f>
        <v/>
      </c>
      <c r="R616" s="105" t="str">
        <f>Sheet2!R616</f>
        <v/>
      </c>
      <c r="S616" s="105" t="str">
        <f>Sheet2!S616</f>
        <v/>
      </c>
      <c r="T616" s="105" t="str">
        <f>Sheet2!T616</f>
        <v/>
      </c>
      <c r="U616" s="105" t="str">
        <f>Sheet2!U616</f>
        <v/>
      </c>
      <c r="V616" s="110">
        <f t="shared" si="71"/>
        <v>0</v>
      </c>
      <c r="W616" s="110">
        <f t="shared" si="72"/>
        <v>0</v>
      </c>
    </row>
    <row r="617" spans="1:26" x14ac:dyDescent="0.2">
      <c r="A617" s="133">
        <f>Sheet2!A617</f>
        <v>0</v>
      </c>
      <c r="B617" s="95"/>
      <c r="C617" s="96" t="s">
        <v>48</v>
      </c>
      <c r="D617" s="97"/>
      <c r="E617" s="98"/>
      <c r="F617" s="98"/>
      <c r="G617" s="98"/>
      <c r="H617" s="98"/>
      <c r="I617" s="60">
        <f t="shared" si="68"/>
        <v>0</v>
      </c>
      <c r="J617" s="100"/>
      <c r="K617" s="98"/>
      <c r="L617" s="98"/>
      <c r="M617" s="99"/>
      <c r="N617" s="61">
        <f t="shared" si="69"/>
        <v>0</v>
      </c>
      <c r="O617" s="62">
        <f t="shared" si="70"/>
        <v>0</v>
      </c>
      <c r="P617" s="98"/>
      <c r="Q617" s="98"/>
      <c r="R617" s="98"/>
      <c r="S617" s="98"/>
      <c r="T617" s="98"/>
      <c r="U617" s="98"/>
      <c r="V617" s="63">
        <f t="shared" si="71"/>
        <v>0</v>
      </c>
      <c r="W617" s="63">
        <f t="shared" si="72"/>
        <v>0</v>
      </c>
      <c r="Z617">
        <v>1</v>
      </c>
    </row>
  </sheetData>
  <mergeCells count="2">
    <mergeCell ref="A4:B4"/>
    <mergeCell ref="P6:R6"/>
  </mergeCells>
  <printOptions horizontalCentered="1"/>
  <pageMargins left="0.2" right="0.2" top="0.7" bottom="0.75" header="0.3" footer="0.3"/>
  <pageSetup paperSize="5" scale="85" orientation="landscape" r:id="rId1"/>
  <headerFooter>
    <oddFooter>&amp;L&amp;F - &amp;A&amp;CPage &amp;P / &amp;N&amp;R&amp;D - &amp;T</oddFooter>
  </headerFooter>
  <rowBreaks count="1" manualBreakCount="1">
    <brk id="24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W616"/>
  <sheetViews>
    <sheetView showGridLines="0" defaultGridColor="0" colorId="18" zoomScale="75" zoomScaleNormal="75" workbookViewId="0"/>
  </sheetViews>
  <sheetFormatPr defaultRowHeight="12.75" x14ac:dyDescent="0.2"/>
  <cols>
    <col min="1" max="1" width="14.5703125" bestFit="1" customWidth="1"/>
    <col min="4" max="4" width="0" hidden="1" customWidth="1"/>
  </cols>
  <sheetData>
    <row r="4" spans="1:23" x14ac:dyDescent="0.2">
      <c r="A4" s="66">
        <v>40679</v>
      </c>
      <c r="B4" s="66"/>
      <c r="C4" s="7"/>
      <c r="D4" s="8"/>
      <c r="E4" s="9"/>
      <c r="F4" s="9"/>
      <c r="G4" s="9"/>
      <c r="H4" s="9"/>
      <c r="I4" s="7"/>
      <c r="J4" s="7"/>
      <c r="K4" s="7"/>
      <c r="L4" s="7"/>
      <c r="M4" s="7"/>
      <c r="N4" s="7"/>
      <c r="O4" s="7"/>
      <c r="P4" s="7"/>
      <c r="Q4" s="10"/>
      <c r="R4" s="2"/>
      <c r="S4" s="2"/>
      <c r="T4" s="2"/>
      <c r="U4" s="2"/>
      <c r="V4" s="2"/>
      <c r="W4" s="2"/>
    </row>
    <row r="5" spans="1:23" x14ac:dyDescent="0.2">
      <c r="A5" s="2"/>
      <c r="B5" s="2"/>
      <c r="C5" s="2"/>
      <c r="D5" s="3"/>
      <c r="E5" s="4"/>
      <c r="F5" s="4"/>
      <c r="G5" s="4"/>
      <c r="H5" s="4"/>
      <c r="I5" s="2"/>
      <c r="J5" s="2"/>
      <c r="K5" s="2"/>
      <c r="L5" s="2"/>
      <c r="M5" s="2"/>
      <c r="N5" s="2"/>
      <c r="O5" s="11" t="s">
        <v>3</v>
      </c>
      <c r="P5" s="2"/>
      <c r="Q5" s="2"/>
      <c r="R5" s="2"/>
      <c r="S5" s="2"/>
      <c r="T5" s="2"/>
      <c r="U5" s="2"/>
      <c r="V5" s="11" t="s">
        <v>3</v>
      </c>
      <c r="W5" s="2"/>
    </row>
    <row r="6" spans="1:23" x14ac:dyDescent="0.2">
      <c r="A6" s="2"/>
      <c r="B6" s="2"/>
      <c r="C6" s="12"/>
      <c r="D6" s="12"/>
      <c r="E6" s="12"/>
      <c r="F6" s="12"/>
      <c r="G6" s="12"/>
      <c r="H6" s="12"/>
      <c r="I6" s="2"/>
      <c r="J6" s="2"/>
      <c r="K6" s="11" t="s">
        <v>4</v>
      </c>
      <c r="L6" s="2"/>
      <c r="M6" s="2"/>
      <c r="N6" s="2"/>
      <c r="O6" s="11" t="s">
        <v>5</v>
      </c>
      <c r="P6" s="136" t="s">
        <v>6</v>
      </c>
      <c r="Q6" s="137"/>
      <c r="R6" s="137"/>
      <c r="S6" s="2"/>
      <c r="T6" s="2"/>
      <c r="U6" s="2"/>
      <c r="V6" s="11" t="s">
        <v>7</v>
      </c>
      <c r="W6" s="11" t="s">
        <v>8</v>
      </c>
    </row>
    <row r="7" spans="1:23" ht="15" x14ac:dyDescent="0.35">
      <c r="A7" s="2"/>
      <c r="B7" s="13" t="s">
        <v>9</v>
      </c>
      <c r="C7" s="65">
        <v>0.91666666666666663</v>
      </c>
      <c r="D7" s="66"/>
      <c r="E7" s="14" t="s">
        <v>10</v>
      </c>
      <c r="F7" s="14" t="s">
        <v>11</v>
      </c>
      <c r="G7" s="14" t="s">
        <v>12</v>
      </c>
      <c r="H7" s="14" t="s">
        <v>13</v>
      </c>
      <c r="I7" s="15" t="s">
        <v>14</v>
      </c>
      <c r="J7" s="15" t="s">
        <v>15</v>
      </c>
      <c r="K7" s="14" t="s">
        <v>16</v>
      </c>
      <c r="L7" s="15" t="s">
        <v>17</v>
      </c>
      <c r="M7" s="15" t="s">
        <v>18</v>
      </c>
      <c r="N7" s="15" t="s">
        <v>19</v>
      </c>
      <c r="O7" s="15" t="s">
        <v>20</v>
      </c>
      <c r="P7" s="14" t="s">
        <v>21</v>
      </c>
      <c r="Q7" s="14" t="s">
        <v>22</v>
      </c>
      <c r="R7" s="14" t="s">
        <v>23</v>
      </c>
      <c r="S7" s="15" t="s">
        <v>24</v>
      </c>
      <c r="T7" s="15" t="s">
        <v>25</v>
      </c>
      <c r="U7" s="15" t="s">
        <v>23</v>
      </c>
      <c r="V7" s="15" t="s">
        <v>20</v>
      </c>
      <c r="W7" s="15" t="s">
        <v>3</v>
      </c>
    </row>
    <row r="8" spans="1:23" x14ac:dyDescent="0.2">
      <c r="A8" s="12"/>
      <c r="D8" s="16"/>
      <c r="E8" s="17">
        <v>110</v>
      </c>
      <c r="F8" s="18">
        <v>120</v>
      </c>
      <c r="G8" s="18">
        <v>150</v>
      </c>
      <c r="H8" s="18">
        <v>130</v>
      </c>
      <c r="I8" s="18">
        <v>100</v>
      </c>
      <c r="J8" s="18">
        <v>220</v>
      </c>
      <c r="K8" s="18">
        <v>230</v>
      </c>
      <c r="L8" s="18">
        <v>250</v>
      </c>
      <c r="M8" s="18">
        <v>200</v>
      </c>
      <c r="N8" s="18">
        <v>200</v>
      </c>
      <c r="O8" s="11"/>
      <c r="P8" s="18">
        <v>300</v>
      </c>
      <c r="Q8" s="18">
        <v>400</v>
      </c>
      <c r="R8" s="18">
        <v>500</v>
      </c>
      <c r="S8" s="18">
        <v>600</v>
      </c>
      <c r="T8" s="18">
        <v>700</v>
      </c>
      <c r="U8" s="18">
        <v>800</v>
      </c>
      <c r="V8" s="18">
        <v>900</v>
      </c>
      <c r="W8" s="2"/>
    </row>
    <row r="9" spans="1:23" x14ac:dyDescent="0.2">
      <c r="A9" s="19" t="s">
        <v>26</v>
      </c>
      <c r="B9" s="20"/>
      <c r="C9" s="20"/>
      <c r="D9" s="20"/>
      <c r="E9" s="20"/>
    </row>
    <row r="10" spans="1:23" x14ac:dyDescent="0.2">
      <c r="A10" s="77" t="s">
        <v>57</v>
      </c>
      <c r="B10" s="21"/>
      <c r="C10" s="67" t="s">
        <v>35</v>
      </c>
      <c r="D10" s="68"/>
      <c r="E10" s="69">
        <v>0</v>
      </c>
      <c r="F10" s="69">
        <v>309.19</v>
      </c>
      <c r="G10" s="69">
        <v>2500</v>
      </c>
      <c r="H10" s="70">
        <v>0</v>
      </c>
      <c r="I10" s="71">
        <v>2809.19</v>
      </c>
      <c r="J10" s="72">
        <v>0</v>
      </c>
      <c r="K10" s="69">
        <v>0</v>
      </c>
      <c r="L10" s="69">
        <v>0</v>
      </c>
      <c r="M10" s="73">
        <v>0</v>
      </c>
      <c r="N10" s="74">
        <v>0</v>
      </c>
      <c r="O10" s="75">
        <v>2809.19</v>
      </c>
      <c r="P10" s="69">
        <v>1257.1399999999999</v>
      </c>
      <c r="Q10" s="69">
        <v>5996.77</v>
      </c>
      <c r="R10" s="69">
        <v>15138.5</v>
      </c>
      <c r="S10" s="69">
        <v>40693.22</v>
      </c>
      <c r="T10" s="69">
        <v>7802.9700000000012</v>
      </c>
      <c r="U10" s="69">
        <v>6294.99</v>
      </c>
      <c r="V10" s="75">
        <v>77183.590000000011</v>
      </c>
      <c r="W10" s="75">
        <v>79992.780000000013</v>
      </c>
    </row>
    <row r="11" spans="1:23" x14ac:dyDescent="0.2">
      <c r="A11" s="78">
        <v>225</v>
      </c>
      <c r="B11" s="21"/>
      <c r="C11" s="76" t="s">
        <v>36</v>
      </c>
      <c r="D11" s="68"/>
      <c r="E11" s="69">
        <v>0</v>
      </c>
      <c r="F11" s="69">
        <v>202</v>
      </c>
      <c r="G11" s="69">
        <v>4000</v>
      </c>
      <c r="H11" s="70">
        <v>0</v>
      </c>
      <c r="I11" s="71">
        <v>4202</v>
      </c>
      <c r="J11" s="72">
        <v>0</v>
      </c>
      <c r="K11" s="69">
        <v>0</v>
      </c>
      <c r="L11" s="69">
        <v>0</v>
      </c>
      <c r="M11" s="73">
        <v>0</v>
      </c>
      <c r="N11" s="74">
        <v>0</v>
      </c>
      <c r="O11" s="75">
        <v>4202</v>
      </c>
      <c r="P11" s="69">
        <v>1157.1399999999999</v>
      </c>
      <c r="Q11" s="69">
        <v>5702.8600000000006</v>
      </c>
      <c r="R11" s="69">
        <v>28952.329999999998</v>
      </c>
      <c r="S11" s="69">
        <v>65216.08</v>
      </c>
      <c r="T11" s="69">
        <v>10474.540000000001</v>
      </c>
      <c r="U11" s="69">
        <v>14846.55</v>
      </c>
      <c r="V11" s="75">
        <v>126349.50000000001</v>
      </c>
      <c r="W11" s="75">
        <v>130551.50000000001</v>
      </c>
    </row>
    <row r="12" spans="1:23" x14ac:dyDescent="0.2">
      <c r="A12" s="79" t="s">
        <v>58</v>
      </c>
      <c r="B12" s="21"/>
      <c r="C12" s="80" t="s">
        <v>37</v>
      </c>
      <c r="D12" s="21"/>
      <c r="E12" s="23">
        <v>0</v>
      </c>
      <c r="F12" s="23">
        <v>-107.19</v>
      </c>
      <c r="G12" s="23">
        <v>1500</v>
      </c>
      <c r="H12" s="24">
        <v>0</v>
      </c>
      <c r="I12" s="25">
        <v>1392.81</v>
      </c>
      <c r="J12" s="25">
        <v>0</v>
      </c>
      <c r="K12" s="23">
        <v>0</v>
      </c>
      <c r="L12" s="23">
        <v>0</v>
      </c>
      <c r="M12" s="24">
        <v>0</v>
      </c>
      <c r="N12" s="23">
        <v>0</v>
      </c>
      <c r="O12" s="26">
        <v>1392.81</v>
      </c>
      <c r="P12" s="23">
        <v>-100</v>
      </c>
      <c r="Q12" s="23">
        <v>-293.90999999999985</v>
      </c>
      <c r="R12" s="23">
        <v>13813.829999999998</v>
      </c>
      <c r="S12" s="23">
        <v>24522.86</v>
      </c>
      <c r="T12" s="23">
        <v>2671.5699999999997</v>
      </c>
      <c r="U12" s="23">
        <v>8551.56</v>
      </c>
      <c r="V12" s="26">
        <v>49165.91</v>
      </c>
      <c r="W12" s="26">
        <v>50558.720000000001</v>
      </c>
    </row>
    <row r="13" spans="1:23" x14ac:dyDescent="0.2">
      <c r="A13" s="68">
        <v>75</v>
      </c>
      <c r="B13" s="68" t="s">
        <v>32</v>
      </c>
      <c r="C13" s="81" t="s">
        <v>33</v>
      </c>
      <c r="D13" s="21"/>
      <c r="E13" s="27">
        <v>0</v>
      </c>
      <c r="F13" s="27">
        <v>1.5306435643564356</v>
      </c>
      <c r="G13" s="27">
        <v>0.625</v>
      </c>
      <c r="H13" s="28">
        <v>0</v>
      </c>
      <c r="I13" s="29">
        <v>0.66853641123274632</v>
      </c>
      <c r="J13" s="29">
        <v>0</v>
      </c>
      <c r="K13" s="27">
        <v>0</v>
      </c>
      <c r="L13" s="27">
        <v>0</v>
      </c>
      <c r="M13" s="28">
        <v>0</v>
      </c>
      <c r="N13" s="27">
        <v>0</v>
      </c>
      <c r="O13" s="30">
        <v>0.66853641123274632</v>
      </c>
      <c r="P13" s="27">
        <v>1.086419966469053</v>
      </c>
      <c r="Q13" s="27">
        <v>1.0515372988290086</v>
      </c>
      <c r="R13" s="27">
        <v>0.52287674256268846</v>
      </c>
      <c r="S13" s="27">
        <v>0.6239752527290815</v>
      </c>
      <c r="T13" s="27">
        <v>0.74494631745164952</v>
      </c>
      <c r="U13" s="27">
        <v>0.42400355638178566</v>
      </c>
      <c r="V13" s="30">
        <v>0.61087372724070932</v>
      </c>
      <c r="W13" s="30">
        <v>0.6127296890499152</v>
      </c>
    </row>
    <row r="14" spans="1:23" x14ac:dyDescent="0.2">
      <c r="B14">
        <v>0</v>
      </c>
      <c r="E14">
        <v>0</v>
      </c>
      <c r="F14">
        <v>0</v>
      </c>
      <c r="G14">
        <v>0</v>
      </c>
      <c r="H14">
        <v>0</v>
      </c>
      <c r="I14">
        <v>0</v>
      </c>
      <c r="J14">
        <v>0</v>
      </c>
      <c r="K14">
        <v>0</v>
      </c>
      <c r="L14">
        <v>0</v>
      </c>
      <c r="M14">
        <v>0</v>
      </c>
      <c r="N14">
        <v>0</v>
      </c>
      <c r="O14">
        <v>0</v>
      </c>
      <c r="P14">
        <v>0</v>
      </c>
      <c r="Q14">
        <v>0</v>
      </c>
      <c r="R14">
        <v>0</v>
      </c>
      <c r="S14">
        <v>0</v>
      </c>
      <c r="T14">
        <v>0</v>
      </c>
      <c r="U14">
        <v>0</v>
      </c>
      <c r="V14">
        <v>0</v>
      </c>
      <c r="W14">
        <v>0</v>
      </c>
    </row>
    <row r="15" spans="1:23" x14ac:dyDescent="0.2">
      <c r="A15" t="s">
        <v>27</v>
      </c>
      <c r="C15" t="s">
        <v>35</v>
      </c>
      <c r="E15">
        <v>0</v>
      </c>
      <c r="F15">
        <v>309.19</v>
      </c>
      <c r="G15">
        <v>2500</v>
      </c>
      <c r="H15">
        <v>0</v>
      </c>
      <c r="I15">
        <v>2809.19</v>
      </c>
      <c r="J15">
        <v>0</v>
      </c>
      <c r="K15">
        <v>0</v>
      </c>
      <c r="L15">
        <v>0</v>
      </c>
      <c r="M15">
        <v>0</v>
      </c>
      <c r="N15">
        <v>0</v>
      </c>
      <c r="O15">
        <v>2809.19</v>
      </c>
      <c r="P15">
        <v>1257.1399999999999</v>
      </c>
      <c r="Q15">
        <v>5996.77</v>
      </c>
      <c r="R15">
        <v>15138.5</v>
      </c>
      <c r="S15">
        <v>40693.219999999994</v>
      </c>
      <c r="T15">
        <v>7802.9700000000012</v>
      </c>
      <c r="U15">
        <v>6294.99</v>
      </c>
      <c r="V15">
        <v>77183.59</v>
      </c>
      <c r="W15">
        <v>79992.78</v>
      </c>
    </row>
    <row r="16" spans="1:23" x14ac:dyDescent="0.2">
      <c r="A16">
        <v>10</v>
      </c>
      <c r="C16" t="s">
        <v>36</v>
      </c>
      <c r="E16">
        <v>0</v>
      </c>
      <c r="F16">
        <v>202</v>
      </c>
      <c r="G16">
        <v>4000</v>
      </c>
      <c r="H16">
        <v>0</v>
      </c>
      <c r="I16">
        <v>4202</v>
      </c>
      <c r="J16">
        <v>0</v>
      </c>
      <c r="K16">
        <v>0</v>
      </c>
      <c r="L16">
        <v>0</v>
      </c>
      <c r="M16">
        <v>0</v>
      </c>
      <c r="N16">
        <v>0</v>
      </c>
      <c r="O16">
        <v>4202</v>
      </c>
      <c r="P16">
        <v>1157.1399999999999</v>
      </c>
      <c r="Q16">
        <v>5702.8600000000006</v>
      </c>
      <c r="R16">
        <v>28952.329999999998</v>
      </c>
      <c r="S16">
        <v>65216.08</v>
      </c>
      <c r="T16">
        <v>10474.540000000001</v>
      </c>
      <c r="U16">
        <v>14846.55</v>
      </c>
      <c r="V16">
        <v>126349.50000000001</v>
      </c>
      <c r="W16">
        <v>130551.50000000001</v>
      </c>
    </row>
    <row r="17" spans="1:23" x14ac:dyDescent="0.2">
      <c r="A17">
        <v>1</v>
      </c>
      <c r="B17">
        <v>2</v>
      </c>
      <c r="C17">
        <v>3</v>
      </c>
      <c r="D17">
        <v>4</v>
      </c>
      <c r="E17">
        <v>5</v>
      </c>
      <c r="F17">
        <v>6</v>
      </c>
      <c r="G17">
        <v>7</v>
      </c>
      <c r="H17">
        <v>8</v>
      </c>
      <c r="I17">
        <v>9</v>
      </c>
      <c r="J17">
        <v>10</v>
      </c>
      <c r="K17">
        <v>11</v>
      </c>
      <c r="L17">
        <v>12</v>
      </c>
      <c r="M17">
        <v>13</v>
      </c>
      <c r="N17">
        <v>14</v>
      </c>
      <c r="O17">
        <v>15</v>
      </c>
      <c r="P17">
        <v>16</v>
      </c>
      <c r="Q17">
        <v>17</v>
      </c>
      <c r="R17">
        <v>18</v>
      </c>
      <c r="S17">
        <v>19</v>
      </c>
      <c r="T17">
        <v>20</v>
      </c>
      <c r="U17">
        <v>21</v>
      </c>
      <c r="V17">
        <v>22</v>
      </c>
      <c r="W17">
        <v>23</v>
      </c>
    </row>
    <row r="18" spans="1:23" x14ac:dyDescent="0.2">
      <c r="A18" s="88" t="s">
        <v>59</v>
      </c>
      <c r="B18" s="89"/>
      <c r="C18" s="90" t="s">
        <v>35</v>
      </c>
      <c r="D18">
        <v>1</v>
      </c>
      <c r="E18" s="54" t="s">
        <v>34</v>
      </c>
      <c r="F18" s="82" t="s">
        <v>34</v>
      </c>
      <c r="G18" s="82" t="s">
        <v>34</v>
      </c>
      <c r="H18" s="73" t="s">
        <v>34</v>
      </c>
      <c r="I18" s="55">
        <v>0</v>
      </c>
      <c r="J18" s="72" t="s">
        <v>34</v>
      </c>
      <c r="K18" s="82" t="s">
        <v>34</v>
      </c>
      <c r="L18" s="82" t="s">
        <v>34</v>
      </c>
      <c r="M18" s="73" t="s">
        <v>34</v>
      </c>
      <c r="N18" s="55">
        <v>0</v>
      </c>
      <c r="O18" s="56">
        <v>0</v>
      </c>
      <c r="P18" s="82">
        <v>997.14</v>
      </c>
      <c r="Q18" s="82" t="s">
        <v>34</v>
      </c>
      <c r="R18" s="82" t="s">
        <v>34</v>
      </c>
      <c r="S18" s="82" t="s">
        <v>34</v>
      </c>
      <c r="T18" s="82" t="s">
        <v>34</v>
      </c>
      <c r="U18" s="82" t="s">
        <v>34</v>
      </c>
      <c r="V18" s="57">
        <v>997.14</v>
      </c>
      <c r="W18" s="57">
        <v>997.14</v>
      </c>
    </row>
    <row r="19" spans="1:23" x14ac:dyDescent="0.2">
      <c r="A19" s="88" t="s">
        <v>60</v>
      </c>
      <c r="B19" s="89"/>
      <c r="C19" s="90" t="s">
        <v>36</v>
      </c>
      <c r="D19" s="58" t="s">
        <v>61</v>
      </c>
      <c r="E19" s="54" t="s">
        <v>34</v>
      </c>
      <c r="F19" s="82" t="s">
        <v>34</v>
      </c>
      <c r="G19" s="82" t="s">
        <v>34</v>
      </c>
      <c r="H19" s="73" t="s">
        <v>34</v>
      </c>
      <c r="I19" s="55">
        <v>0</v>
      </c>
      <c r="J19" s="72" t="s">
        <v>34</v>
      </c>
      <c r="K19" s="82" t="s">
        <v>34</v>
      </c>
      <c r="L19" s="82" t="s">
        <v>34</v>
      </c>
      <c r="M19" s="73" t="s">
        <v>34</v>
      </c>
      <c r="N19" s="55">
        <v>0</v>
      </c>
      <c r="O19" s="56">
        <v>0</v>
      </c>
      <c r="P19" s="82">
        <v>997.14</v>
      </c>
      <c r="Q19" s="82" t="s">
        <v>34</v>
      </c>
      <c r="R19" s="82" t="s">
        <v>34</v>
      </c>
      <c r="S19" s="82" t="s">
        <v>34</v>
      </c>
      <c r="T19" s="82" t="s">
        <v>34</v>
      </c>
      <c r="U19" s="82" t="s">
        <v>34</v>
      </c>
      <c r="V19" s="57">
        <v>997.14</v>
      </c>
      <c r="W19" s="57">
        <v>997.14</v>
      </c>
    </row>
    <row r="20" spans="1:23" x14ac:dyDescent="0.2">
      <c r="A20" s="88" t="s">
        <v>39</v>
      </c>
      <c r="B20" s="89"/>
      <c r="C20" s="90" t="s">
        <v>37</v>
      </c>
      <c r="D20" s="58" t="s">
        <v>62</v>
      </c>
      <c r="E20" s="54" t="s">
        <v>34</v>
      </c>
      <c r="F20" s="82" t="s">
        <v>34</v>
      </c>
      <c r="G20" s="82" t="s">
        <v>34</v>
      </c>
      <c r="H20" s="73" t="s">
        <v>34</v>
      </c>
      <c r="I20" s="55">
        <v>0</v>
      </c>
      <c r="J20" s="72" t="s">
        <v>34</v>
      </c>
      <c r="K20" s="82" t="s">
        <v>34</v>
      </c>
      <c r="L20" s="82" t="s">
        <v>34</v>
      </c>
      <c r="M20" s="73" t="s">
        <v>34</v>
      </c>
      <c r="N20" s="55">
        <v>0</v>
      </c>
      <c r="O20" s="56">
        <v>0</v>
      </c>
      <c r="P20" s="82">
        <v>0</v>
      </c>
      <c r="Q20" s="82" t="s">
        <v>34</v>
      </c>
      <c r="R20" s="82" t="s">
        <v>34</v>
      </c>
      <c r="S20" s="82" t="s">
        <v>34</v>
      </c>
      <c r="T20" s="82" t="s">
        <v>34</v>
      </c>
      <c r="U20" s="82" t="s">
        <v>34</v>
      </c>
      <c r="V20" s="57">
        <v>0</v>
      </c>
      <c r="W20" s="57">
        <v>0</v>
      </c>
    </row>
    <row r="21" spans="1:23" x14ac:dyDescent="0.2">
      <c r="A21" s="88" t="s">
        <v>61</v>
      </c>
      <c r="B21" s="91"/>
      <c r="C21" s="90" t="s">
        <v>35</v>
      </c>
      <c r="D21">
        <v>2</v>
      </c>
      <c r="E21" s="54" t="s">
        <v>34</v>
      </c>
      <c r="F21" s="82" t="s">
        <v>34</v>
      </c>
      <c r="G21" s="82" t="s">
        <v>34</v>
      </c>
      <c r="H21" s="73" t="s">
        <v>34</v>
      </c>
      <c r="I21" s="55">
        <v>0</v>
      </c>
      <c r="J21" s="72" t="s">
        <v>34</v>
      </c>
      <c r="K21" s="82" t="s">
        <v>34</v>
      </c>
      <c r="L21" s="82" t="s">
        <v>34</v>
      </c>
      <c r="M21" s="73" t="s">
        <v>34</v>
      </c>
      <c r="N21" s="55">
        <v>0</v>
      </c>
      <c r="O21" s="56">
        <v>0</v>
      </c>
      <c r="P21" s="82" t="s">
        <v>34</v>
      </c>
      <c r="Q21" s="82">
        <v>3177.59</v>
      </c>
      <c r="R21" s="82" t="s">
        <v>34</v>
      </c>
      <c r="S21" s="82" t="s">
        <v>34</v>
      </c>
      <c r="T21" s="82" t="s">
        <v>34</v>
      </c>
      <c r="U21" s="82" t="s">
        <v>34</v>
      </c>
      <c r="V21" s="57">
        <v>3177.59</v>
      </c>
      <c r="W21" s="57">
        <v>3177.59</v>
      </c>
    </row>
    <row r="22" spans="1:23" x14ac:dyDescent="0.2">
      <c r="A22" s="92" t="s">
        <v>63</v>
      </c>
      <c r="B22" s="93"/>
      <c r="C22" s="94" t="s">
        <v>36</v>
      </c>
      <c r="D22" s="58" t="s">
        <v>64</v>
      </c>
      <c r="E22" s="59" t="s">
        <v>34</v>
      </c>
      <c r="F22" s="83" t="s">
        <v>34</v>
      </c>
      <c r="G22" s="83" t="s">
        <v>34</v>
      </c>
      <c r="H22" s="84" t="s">
        <v>34</v>
      </c>
      <c r="I22" s="55">
        <v>0</v>
      </c>
      <c r="J22" s="85" t="s">
        <v>34</v>
      </c>
      <c r="K22" s="83" t="s">
        <v>34</v>
      </c>
      <c r="L22" s="83" t="s">
        <v>34</v>
      </c>
      <c r="M22" s="84" t="s">
        <v>34</v>
      </c>
      <c r="N22" s="55">
        <v>0</v>
      </c>
      <c r="O22" s="56">
        <v>0</v>
      </c>
      <c r="P22" s="83" t="s">
        <v>34</v>
      </c>
      <c r="Q22" s="83">
        <v>3702.86</v>
      </c>
      <c r="R22" s="83" t="s">
        <v>34</v>
      </c>
      <c r="S22" s="83" t="s">
        <v>34</v>
      </c>
      <c r="T22" s="83" t="s">
        <v>34</v>
      </c>
      <c r="U22" s="83" t="s">
        <v>34</v>
      </c>
      <c r="V22" s="57">
        <v>3702.86</v>
      </c>
      <c r="W22" s="57">
        <v>3702.86</v>
      </c>
    </row>
    <row r="23" spans="1:23" x14ac:dyDescent="0.2">
      <c r="A23" s="88" t="s">
        <v>65</v>
      </c>
      <c r="B23" s="89"/>
      <c r="C23" s="90" t="s">
        <v>37</v>
      </c>
      <c r="D23" s="58" t="s">
        <v>66</v>
      </c>
      <c r="E23" s="54" t="s">
        <v>34</v>
      </c>
      <c r="F23" s="82" t="s">
        <v>34</v>
      </c>
      <c r="G23" s="82" t="s">
        <v>34</v>
      </c>
      <c r="H23" s="73" t="s">
        <v>34</v>
      </c>
      <c r="I23" s="55">
        <v>0</v>
      </c>
      <c r="J23" s="72" t="s">
        <v>34</v>
      </c>
      <c r="K23" s="82" t="s">
        <v>34</v>
      </c>
      <c r="L23" s="82" t="s">
        <v>34</v>
      </c>
      <c r="M23" s="73" t="s">
        <v>34</v>
      </c>
      <c r="N23" s="55">
        <v>0</v>
      </c>
      <c r="O23" s="56">
        <v>0</v>
      </c>
      <c r="P23" s="82" t="s">
        <v>34</v>
      </c>
      <c r="Q23" s="82">
        <v>525.27</v>
      </c>
      <c r="R23" s="82" t="s">
        <v>34</v>
      </c>
      <c r="S23" s="82" t="s">
        <v>34</v>
      </c>
      <c r="T23" s="82" t="s">
        <v>34</v>
      </c>
      <c r="U23" s="82" t="s">
        <v>34</v>
      </c>
      <c r="V23" s="57">
        <v>525.27</v>
      </c>
      <c r="W23" s="57">
        <v>525.27</v>
      </c>
    </row>
    <row r="24" spans="1:23" x14ac:dyDescent="0.2">
      <c r="A24" s="88" t="s">
        <v>64</v>
      </c>
      <c r="B24" s="91"/>
      <c r="C24" s="90" t="s">
        <v>35</v>
      </c>
      <c r="D24">
        <v>3</v>
      </c>
      <c r="E24" s="64" t="s">
        <v>34</v>
      </c>
      <c r="F24" s="69" t="s">
        <v>34</v>
      </c>
      <c r="G24" s="69" t="s">
        <v>34</v>
      </c>
      <c r="H24" s="73" t="s">
        <v>34</v>
      </c>
      <c r="I24" s="55">
        <v>0</v>
      </c>
      <c r="J24" s="72" t="s">
        <v>34</v>
      </c>
      <c r="K24" s="69" t="s">
        <v>34</v>
      </c>
      <c r="L24" s="69" t="s">
        <v>34</v>
      </c>
      <c r="M24" s="73" t="s">
        <v>34</v>
      </c>
      <c r="N24" s="55">
        <v>0</v>
      </c>
      <c r="O24" s="56">
        <v>0</v>
      </c>
      <c r="P24" s="82" t="s">
        <v>34</v>
      </c>
      <c r="Q24" s="82">
        <v>1350</v>
      </c>
      <c r="R24" s="82" t="s">
        <v>34</v>
      </c>
      <c r="S24" s="82" t="s">
        <v>34</v>
      </c>
      <c r="T24" s="82" t="s">
        <v>34</v>
      </c>
      <c r="U24" s="82" t="s">
        <v>34</v>
      </c>
      <c r="V24" s="57">
        <v>1350</v>
      </c>
      <c r="W24" s="57">
        <v>1350</v>
      </c>
    </row>
    <row r="25" spans="1:23" x14ac:dyDescent="0.2">
      <c r="A25" s="88" t="s">
        <v>67</v>
      </c>
      <c r="B25" s="89"/>
      <c r="C25" s="90" t="s">
        <v>36</v>
      </c>
      <c r="D25" s="58" t="s">
        <v>68</v>
      </c>
      <c r="E25" s="54" t="s">
        <v>34</v>
      </c>
      <c r="F25" s="82" t="s">
        <v>34</v>
      </c>
      <c r="G25" s="82" t="s">
        <v>34</v>
      </c>
      <c r="H25" s="73" t="s">
        <v>34</v>
      </c>
      <c r="I25" s="55">
        <v>0</v>
      </c>
      <c r="J25" s="72" t="s">
        <v>34</v>
      </c>
      <c r="K25" s="82" t="s">
        <v>34</v>
      </c>
      <c r="L25" s="82" t="s">
        <v>34</v>
      </c>
      <c r="M25" s="73" t="s">
        <v>34</v>
      </c>
      <c r="N25" s="55">
        <v>0</v>
      </c>
      <c r="O25" s="56">
        <v>0</v>
      </c>
      <c r="P25" s="82" t="s">
        <v>34</v>
      </c>
      <c r="Q25" s="82">
        <v>900</v>
      </c>
      <c r="R25" s="82" t="s">
        <v>34</v>
      </c>
      <c r="S25" s="82" t="s">
        <v>34</v>
      </c>
      <c r="T25" s="82" t="s">
        <v>34</v>
      </c>
      <c r="U25" s="82" t="s">
        <v>34</v>
      </c>
      <c r="V25" s="57">
        <v>900</v>
      </c>
      <c r="W25" s="57">
        <v>900</v>
      </c>
    </row>
    <row r="26" spans="1:23" x14ac:dyDescent="0.2">
      <c r="A26" s="88" t="s">
        <v>39</v>
      </c>
      <c r="B26" s="89"/>
      <c r="C26" s="90" t="s">
        <v>37</v>
      </c>
      <c r="D26" s="58" t="s">
        <v>66</v>
      </c>
      <c r="E26" s="54" t="s">
        <v>34</v>
      </c>
      <c r="F26" s="82" t="s">
        <v>34</v>
      </c>
      <c r="G26" s="82" t="s">
        <v>34</v>
      </c>
      <c r="H26" s="73" t="s">
        <v>34</v>
      </c>
      <c r="I26" s="55">
        <v>0</v>
      </c>
      <c r="J26" s="72" t="s">
        <v>34</v>
      </c>
      <c r="K26" s="82" t="s">
        <v>34</v>
      </c>
      <c r="L26" s="82" t="s">
        <v>34</v>
      </c>
      <c r="M26" s="73" t="s">
        <v>34</v>
      </c>
      <c r="N26" s="55">
        <v>0</v>
      </c>
      <c r="O26" s="56">
        <v>0</v>
      </c>
      <c r="P26" s="82" t="s">
        <v>34</v>
      </c>
      <c r="Q26" s="82">
        <v>-450</v>
      </c>
      <c r="R26" s="82" t="s">
        <v>34</v>
      </c>
      <c r="S26" s="82" t="s">
        <v>34</v>
      </c>
      <c r="T26" s="82" t="s">
        <v>34</v>
      </c>
      <c r="U26" s="82" t="s">
        <v>34</v>
      </c>
      <c r="V26" s="57">
        <v>-450</v>
      </c>
      <c r="W26" s="57">
        <v>-450</v>
      </c>
    </row>
    <row r="27" spans="1:23" x14ac:dyDescent="0.2">
      <c r="A27" s="88" t="s">
        <v>68</v>
      </c>
      <c r="B27" s="91"/>
      <c r="C27" s="90" t="s">
        <v>35</v>
      </c>
      <c r="D27">
        <v>4</v>
      </c>
      <c r="E27" s="54" t="s">
        <v>34</v>
      </c>
      <c r="F27" s="82" t="s">
        <v>34</v>
      </c>
      <c r="G27" s="82" t="s">
        <v>34</v>
      </c>
      <c r="H27" s="73" t="s">
        <v>34</v>
      </c>
      <c r="I27" s="55">
        <v>0</v>
      </c>
      <c r="J27" s="72" t="s">
        <v>34</v>
      </c>
      <c r="K27" s="82" t="s">
        <v>34</v>
      </c>
      <c r="L27" s="82" t="s">
        <v>34</v>
      </c>
      <c r="M27" s="73" t="s">
        <v>34</v>
      </c>
      <c r="N27" s="55">
        <v>0</v>
      </c>
      <c r="O27" s="56">
        <v>0</v>
      </c>
      <c r="P27" s="82" t="s">
        <v>34</v>
      </c>
      <c r="Q27" s="82" t="s">
        <v>34</v>
      </c>
      <c r="R27" s="82">
        <v>2085.5300000000002</v>
      </c>
      <c r="S27" s="82" t="s">
        <v>34</v>
      </c>
      <c r="T27" s="82" t="s">
        <v>34</v>
      </c>
      <c r="U27" s="82" t="s">
        <v>34</v>
      </c>
      <c r="V27" s="57">
        <v>2085.5300000000002</v>
      </c>
      <c r="W27" s="57">
        <v>2085.5300000000002</v>
      </c>
    </row>
    <row r="28" spans="1:23" x14ac:dyDescent="0.2">
      <c r="A28" s="92" t="s">
        <v>69</v>
      </c>
      <c r="B28" s="93"/>
      <c r="C28" s="94" t="s">
        <v>36</v>
      </c>
      <c r="D28" s="58" t="s">
        <v>70</v>
      </c>
      <c r="E28" s="59" t="s">
        <v>34</v>
      </c>
      <c r="F28" s="83" t="s">
        <v>34</v>
      </c>
      <c r="G28" s="83" t="s">
        <v>34</v>
      </c>
      <c r="H28" s="84" t="s">
        <v>34</v>
      </c>
      <c r="I28" s="55">
        <v>0</v>
      </c>
      <c r="J28" s="85" t="s">
        <v>34</v>
      </c>
      <c r="K28" s="83" t="s">
        <v>34</v>
      </c>
      <c r="L28" s="83" t="s">
        <v>34</v>
      </c>
      <c r="M28" s="84" t="s">
        <v>34</v>
      </c>
      <c r="N28" s="55">
        <v>0</v>
      </c>
      <c r="O28" s="56">
        <v>0</v>
      </c>
      <c r="P28" s="83" t="s">
        <v>34</v>
      </c>
      <c r="Q28" s="83" t="s">
        <v>34</v>
      </c>
      <c r="R28" s="83">
        <v>3150</v>
      </c>
      <c r="S28" s="83" t="s">
        <v>34</v>
      </c>
      <c r="T28" s="83" t="s">
        <v>34</v>
      </c>
      <c r="U28" s="83" t="s">
        <v>34</v>
      </c>
      <c r="V28" s="57">
        <v>3150</v>
      </c>
      <c r="W28" s="57">
        <v>3150</v>
      </c>
    </row>
    <row r="29" spans="1:23" x14ac:dyDescent="0.2">
      <c r="A29" s="88" t="s">
        <v>39</v>
      </c>
      <c r="B29" s="89"/>
      <c r="C29" s="90" t="s">
        <v>37</v>
      </c>
      <c r="D29" s="58" t="s">
        <v>71</v>
      </c>
      <c r="E29" s="54" t="s">
        <v>34</v>
      </c>
      <c r="F29" s="82" t="s">
        <v>34</v>
      </c>
      <c r="G29" s="82" t="s">
        <v>34</v>
      </c>
      <c r="H29" s="73" t="s">
        <v>34</v>
      </c>
      <c r="I29" s="55">
        <v>0</v>
      </c>
      <c r="J29" s="72" t="s">
        <v>34</v>
      </c>
      <c r="K29" s="82" t="s">
        <v>34</v>
      </c>
      <c r="L29" s="82" t="s">
        <v>34</v>
      </c>
      <c r="M29" s="73" t="s">
        <v>34</v>
      </c>
      <c r="N29" s="55">
        <v>0</v>
      </c>
      <c r="O29" s="56">
        <v>0</v>
      </c>
      <c r="P29" s="82" t="s">
        <v>34</v>
      </c>
      <c r="Q29" s="82" t="s">
        <v>34</v>
      </c>
      <c r="R29" s="82">
        <v>1064.4699999999998</v>
      </c>
      <c r="S29" s="82" t="s">
        <v>34</v>
      </c>
      <c r="T29" s="82" t="s">
        <v>34</v>
      </c>
      <c r="U29" s="82" t="s">
        <v>34</v>
      </c>
      <c r="V29" s="57">
        <v>1064.4699999999998</v>
      </c>
      <c r="W29" s="57">
        <v>1064.4699999999998</v>
      </c>
    </row>
    <row r="30" spans="1:23" x14ac:dyDescent="0.2">
      <c r="A30" s="88" t="s">
        <v>70</v>
      </c>
      <c r="B30" s="91"/>
      <c r="C30" s="90" t="s">
        <v>35</v>
      </c>
      <c r="D30">
        <v>5</v>
      </c>
      <c r="E30" s="54" t="s">
        <v>34</v>
      </c>
      <c r="F30" s="82" t="s">
        <v>34</v>
      </c>
      <c r="G30" s="82" t="s">
        <v>34</v>
      </c>
      <c r="H30" s="73" t="s">
        <v>34</v>
      </c>
      <c r="I30" s="55">
        <v>0</v>
      </c>
      <c r="J30" s="72" t="s">
        <v>34</v>
      </c>
      <c r="K30" s="82" t="s">
        <v>34</v>
      </c>
      <c r="L30" s="82" t="s">
        <v>34</v>
      </c>
      <c r="M30" s="73" t="s">
        <v>34</v>
      </c>
      <c r="N30" s="55">
        <v>0</v>
      </c>
      <c r="O30" s="56">
        <v>0</v>
      </c>
      <c r="P30" s="82" t="s">
        <v>34</v>
      </c>
      <c r="Q30" s="82" t="s">
        <v>34</v>
      </c>
      <c r="R30" s="82">
        <v>775</v>
      </c>
      <c r="S30" s="82" t="s">
        <v>34</v>
      </c>
      <c r="T30" s="82" t="s">
        <v>34</v>
      </c>
      <c r="U30" s="82" t="s">
        <v>34</v>
      </c>
      <c r="V30" s="57">
        <v>775</v>
      </c>
      <c r="W30" s="57">
        <v>775</v>
      </c>
    </row>
    <row r="31" spans="1:23" x14ac:dyDescent="0.2">
      <c r="A31" s="88" t="s">
        <v>72</v>
      </c>
      <c r="B31" s="89"/>
      <c r="C31" s="90" t="s">
        <v>36</v>
      </c>
      <c r="D31" s="58" t="s">
        <v>70</v>
      </c>
      <c r="E31" s="54" t="s">
        <v>34</v>
      </c>
      <c r="F31" s="82" t="s">
        <v>34</v>
      </c>
      <c r="G31" s="82" t="s">
        <v>34</v>
      </c>
      <c r="H31" s="73" t="s">
        <v>34</v>
      </c>
      <c r="I31" s="55">
        <v>0</v>
      </c>
      <c r="J31" s="72" t="s">
        <v>34</v>
      </c>
      <c r="K31" s="82" t="s">
        <v>34</v>
      </c>
      <c r="L31" s="82" t="s">
        <v>34</v>
      </c>
      <c r="M31" s="73" t="s">
        <v>34</v>
      </c>
      <c r="N31" s="55">
        <v>0</v>
      </c>
      <c r="O31" s="56">
        <v>0</v>
      </c>
      <c r="P31" s="82" t="s">
        <v>34</v>
      </c>
      <c r="Q31" s="82" t="s">
        <v>34</v>
      </c>
      <c r="R31" s="82">
        <v>2378.98</v>
      </c>
      <c r="S31" s="82" t="s">
        <v>34</v>
      </c>
      <c r="T31" s="82" t="s">
        <v>34</v>
      </c>
      <c r="U31" s="82" t="s">
        <v>34</v>
      </c>
      <c r="V31" s="57">
        <v>2378.98</v>
      </c>
      <c r="W31" s="57">
        <v>2378.98</v>
      </c>
    </row>
    <row r="32" spans="1:23" x14ac:dyDescent="0.2">
      <c r="A32" s="88" t="s">
        <v>73</v>
      </c>
      <c r="B32" s="89"/>
      <c r="C32" s="90" t="s">
        <v>37</v>
      </c>
      <c r="D32" s="58" t="s">
        <v>71</v>
      </c>
      <c r="E32" s="54" t="s">
        <v>34</v>
      </c>
      <c r="F32" s="82" t="s">
        <v>34</v>
      </c>
      <c r="G32" s="82" t="s">
        <v>34</v>
      </c>
      <c r="H32" s="73" t="s">
        <v>34</v>
      </c>
      <c r="I32" s="55">
        <v>0</v>
      </c>
      <c r="J32" s="72" t="s">
        <v>34</v>
      </c>
      <c r="K32" s="82" t="s">
        <v>34</v>
      </c>
      <c r="L32" s="82" t="s">
        <v>34</v>
      </c>
      <c r="M32" s="73" t="s">
        <v>34</v>
      </c>
      <c r="N32" s="55">
        <v>0</v>
      </c>
      <c r="O32" s="56">
        <v>0</v>
      </c>
      <c r="P32" s="82" t="s">
        <v>34</v>
      </c>
      <c r="Q32" s="82" t="s">
        <v>34</v>
      </c>
      <c r="R32" s="82">
        <v>1603.98</v>
      </c>
      <c r="S32" s="82" t="s">
        <v>34</v>
      </c>
      <c r="T32" s="82" t="s">
        <v>34</v>
      </c>
      <c r="U32" s="82" t="s">
        <v>34</v>
      </c>
      <c r="V32" s="57">
        <v>1603.98</v>
      </c>
      <c r="W32" s="57">
        <v>1603.98</v>
      </c>
    </row>
    <row r="33" spans="1:23" x14ac:dyDescent="0.2">
      <c r="A33" s="88" t="s">
        <v>74</v>
      </c>
      <c r="B33" s="91"/>
      <c r="C33" s="90" t="s">
        <v>35</v>
      </c>
      <c r="D33">
        <v>6</v>
      </c>
      <c r="E33" s="54" t="s">
        <v>34</v>
      </c>
      <c r="F33" s="82" t="s">
        <v>34</v>
      </c>
      <c r="G33" s="82" t="s">
        <v>34</v>
      </c>
      <c r="H33" s="73" t="s">
        <v>34</v>
      </c>
      <c r="I33" s="55">
        <v>0</v>
      </c>
      <c r="J33" s="72" t="s">
        <v>34</v>
      </c>
      <c r="K33" s="82" t="s">
        <v>34</v>
      </c>
      <c r="L33" s="82" t="s">
        <v>34</v>
      </c>
      <c r="M33" s="73" t="s">
        <v>34</v>
      </c>
      <c r="N33" s="55">
        <v>0</v>
      </c>
      <c r="O33" s="56">
        <v>0</v>
      </c>
      <c r="P33" s="82" t="s">
        <v>34</v>
      </c>
      <c r="Q33" s="82" t="s">
        <v>34</v>
      </c>
      <c r="R33" s="82">
        <v>19.54</v>
      </c>
      <c r="S33" s="82" t="s">
        <v>34</v>
      </c>
      <c r="T33" s="82" t="s">
        <v>34</v>
      </c>
      <c r="U33" s="82" t="s">
        <v>34</v>
      </c>
      <c r="V33" s="57">
        <v>19.54</v>
      </c>
      <c r="W33" s="57">
        <v>19.54</v>
      </c>
    </row>
    <row r="34" spans="1:23" x14ac:dyDescent="0.2">
      <c r="A34" s="92" t="s">
        <v>75</v>
      </c>
      <c r="B34" s="93"/>
      <c r="C34" s="94" t="s">
        <v>36</v>
      </c>
      <c r="D34" s="58" t="s">
        <v>74</v>
      </c>
      <c r="E34" s="59" t="s">
        <v>34</v>
      </c>
      <c r="F34" s="83" t="s">
        <v>34</v>
      </c>
      <c r="G34" s="83" t="s">
        <v>34</v>
      </c>
      <c r="H34" s="84" t="s">
        <v>34</v>
      </c>
      <c r="I34" s="55">
        <v>0</v>
      </c>
      <c r="J34" s="85" t="s">
        <v>34</v>
      </c>
      <c r="K34" s="83" t="s">
        <v>34</v>
      </c>
      <c r="L34" s="83" t="s">
        <v>34</v>
      </c>
      <c r="M34" s="84" t="s">
        <v>34</v>
      </c>
      <c r="N34" s="55">
        <v>0</v>
      </c>
      <c r="O34" s="56">
        <v>0</v>
      </c>
      <c r="P34" s="83" t="s">
        <v>34</v>
      </c>
      <c r="Q34" s="83" t="s">
        <v>34</v>
      </c>
      <c r="R34" s="83">
        <v>500</v>
      </c>
      <c r="S34" s="83" t="s">
        <v>34</v>
      </c>
      <c r="T34" s="83" t="s">
        <v>34</v>
      </c>
      <c r="U34" s="83" t="s">
        <v>34</v>
      </c>
      <c r="V34" s="57">
        <v>500</v>
      </c>
      <c r="W34" s="57">
        <v>500</v>
      </c>
    </row>
    <row r="35" spans="1:23" x14ac:dyDescent="0.2">
      <c r="A35" s="88" t="s">
        <v>39</v>
      </c>
      <c r="B35" s="89"/>
      <c r="C35" s="90" t="s">
        <v>37</v>
      </c>
      <c r="D35" s="58" t="s">
        <v>71</v>
      </c>
      <c r="E35" s="54" t="s">
        <v>34</v>
      </c>
      <c r="F35" s="82" t="s">
        <v>34</v>
      </c>
      <c r="G35" s="82" t="s">
        <v>34</v>
      </c>
      <c r="H35" s="73" t="s">
        <v>34</v>
      </c>
      <c r="I35" s="55">
        <v>0</v>
      </c>
      <c r="J35" s="72" t="s">
        <v>34</v>
      </c>
      <c r="K35" s="82" t="s">
        <v>34</v>
      </c>
      <c r="L35" s="82" t="s">
        <v>34</v>
      </c>
      <c r="M35" s="73" t="s">
        <v>34</v>
      </c>
      <c r="N35" s="55">
        <v>0</v>
      </c>
      <c r="O35" s="56">
        <v>0</v>
      </c>
      <c r="P35" s="82" t="s">
        <v>34</v>
      </c>
      <c r="Q35" s="82" t="s">
        <v>34</v>
      </c>
      <c r="R35" s="82">
        <v>480.46</v>
      </c>
      <c r="S35" s="82" t="s">
        <v>34</v>
      </c>
      <c r="T35" s="82" t="s">
        <v>34</v>
      </c>
      <c r="U35" s="82" t="s">
        <v>34</v>
      </c>
      <c r="V35" s="57">
        <v>480.46</v>
      </c>
      <c r="W35" s="57">
        <v>480.46</v>
      </c>
    </row>
    <row r="36" spans="1:23" x14ac:dyDescent="0.2">
      <c r="A36" s="88" t="s">
        <v>76</v>
      </c>
      <c r="B36" s="91"/>
      <c r="C36" s="90" t="s">
        <v>35</v>
      </c>
      <c r="D36">
        <v>7</v>
      </c>
      <c r="E36" s="54" t="s">
        <v>34</v>
      </c>
      <c r="F36" s="82" t="s">
        <v>34</v>
      </c>
      <c r="G36" s="82" t="s">
        <v>34</v>
      </c>
      <c r="H36" s="73" t="s">
        <v>34</v>
      </c>
      <c r="I36" s="55">
        <v>0</v>
      </c>
      <c r="J36" s="72" t="s">
        <v>34</v>
      </c>
      <c r="K36" s="82" t="s">
        <v>34</v>
      </c>
      <c r="L36" s="82" t="s">
        <v>34</v>
      </c>
      <c r="M36" s="73" t="s">
        <v>34</v>
      </c>
      <c r="N36" s="55">
        <v>0</v>
      </c>
      <c r="O36" s="56">
        <v>0</v>
      </c>
      <c r="P36" s="82" t="s">
        <v>34</v>
      </c>
      <c r="Q36" s="82" t="s">
        <v>34</v>
      </c>
      <c r="R36" s="82" t="s">
        <v>34</v>
      </c>
      <c r="S36" s="82">
        <v>357.29</v>
      </c>
      <c r="T36" s="82" t="s">
        <v>34</v>
      </c>
      <c r="U36" s="82" t="s">
        <v>34</v>
      </c>
      <c r="V36" s="57">
        <v>357.29</v>
      </c>
      <c r="W36" s="57">
        <v>357.29</v>
      </c>
    </row>
    <row r="37" spans="1:23" x14ac:dyDescent="0.2">
      <c r="A37" s="88" t="s">
        <v>77</v>
      </c>
      <c r="B37" s="89"/>
      <c r="C37" s="90" t="s">
        <v>36</v>
      </c>
      <c r="D37" s="58" t="s">
        <v>76</v>
      </c>
      <c r="E37" s="54" t="s">
        <v>34</v>
      </c>
      <c r="F37" s="82" t="s">
        <v>34</v>
      </c>
      <c r="G37" s="82" t="s">
        <v>34</v>
      </c>
      <c r="H37" s="73" t="s">
        <v>34</v>
      </c>
      <c r="I37" s="55">
        <v>0</v>
      </c>
      <c r="J37" s="72" t="s">
        <v>34</v>
      </c>
      <c r="K37" s="82" t="s">
        <v>34</v>
      </c>
      <c r="L37" s="82" t="s">
        <v>34</v>
      </c>
      <c r="M37" s="73" t="s">
        <v>34</v>
      </c>
      <c r="N37" s="55">
        <v>0</v>
      </c>
      <c r="O37" s="56">
        <v>0</v>
      </c>
      <c r="P37" s="82" t="s">
        <v>34</v>
      </c>
      <c r="Q37" s="82" t="s">
        <v>34</v>
      </c>
      <c r="R37" s="82" t="s">
        <v>34</v>
      </c>
      <c r="S37" s="82">
        <v>1571.0900000000001</v>
      </c>
      <c r="T37" s="82" t="s">
        <v>34</v>
      </c>
      <c r="U37" s="82" t="s">
        <v>34</v>
      </c>
      <c r="V37" s="57">
        <v>1571.0900000000001</v>
      </c>
      <c r="W37" s="57">
        <v>1571.0900000000001</v>
      </c>
    </row>
    <row r="38" spans="1:23" x14ac:dyDescent="0.2">
      <c r="A38" s="88" t="s">
        <v>49</v>
      </c>
      <c r="B38" s="89"/>
      <c r="C38" s="90" t="s">
        <v>37</v>
      </c>
      <c r="D38" s="58" t="s">
        <v>78</v>
      </c>
      <c r="E38" s="54" t="s">
        <v>34</v>
      </c>
      <c r="F38" s="82" t="s">
        <v>34</v>
      </c>
      <c r="G38" s="82" t="s">
        <v>34</v>
      </c>
      <c r="H38" s="73" t="s">
        <v>34</v>
      </c>
      <c r="I38" s="55">
        <v>0</v>
      </c>
      <c r="J38" s="72" t="s">
        <v>34</v>
      </c>
      <c r="K38" s="82" t="s">
        <v>34</v>
      </c>
      <c r="L38" s="82" t="s">
        <v>34</v>
      </c>
      <c r="M38" s="73" t="s">
        <v>34</v>
      </c>
      <c r="N38" s="55">
        <v>0</v>
      </c>
      <c r="O38" s="56">
        <v>0</v>
      </c>
      <c r="P38" s="82" t="s">
        <v>34</v>
      </c>
      <c r="Q38" s="82" t="s">
        <v>34</v>
      </c>
      <c r="R38" s="82" t="s">
        <v>34</v>
      </c>
      <c r="S38" s="82">
        <v>1213.8000000000002</v>
      </c>
      <c r="T38" s="82" t="s">
        <v>34</v>
      </c>
      <c r="U38" s="82" t="s">
        <v>34</v>
      </c>
      <c r="V38" s="57">
        <v>1213.8000000000002</v>
      </c>
      <c r="W38" s="57">
        <v>1213.8000000000002</v>
      </c>
    </row>
    <row r="39" spans="1:23" x14ac:dyDescent="0.2">
      <c r="A39" s="88" t="s">
        <v>79</v>
      </c>
      <c r="B39" s="91"/>
      <c r="C39" s="90" t="s">
        <v>35</v>
      </c>
      <c r="D39">
        <v>8</v>
      </c>
      <c r="E39" s="54" t="s">
        <v>34</v>
      </c>
      <c r="F39" s="82" t="s">
        <v>34</v>
      </c>
      <c r="G39" s="82" t="s">
        <v>34</v>
      </c>
      <c r="H39" s="73" t="s">
        <v>34</v>
      </c>
      <c r="I39" s="55">
        <v>0</v>
      </c>
      <c r="J39" s="72" t="s">
        <v>34</v>
      </c>
      <c r="K39" s="82" t="s">
        <v>34</v>
      </c>
      <c r="L39" s="82" t="s">
        <v>34</v>
      </c>
      <c r="M39" s="73" t="s">
        <v>34</v>
      </c>
      <c r="N39" s="55">
        <v>0</v>
      </c>
      <c r="O39" s="56">
        <v>0</v>
      </c>
      <c r="P39" s="82" t="s">
        <v>34</v>
      </c>
      <c r="Q39" s="82" t="s">
        <v>34</v>
      </c>
      <c r="R39" s="82" t="s">
        <v>34</v>
      </c>
      <c r="S39" s="82">
        <v>2041.26</v>
      </c>
      <c r="T39" s="82" t="s">
        <v>34</v>
      </c>
      <c r="U39" s="82" t="s">
        <v>34</v>
      </c>
      <c r="V39" s="57">
        <v>2041.26</v>
      </c>
      <c r="W39" s="57">
        <v>2041.26</v>
      </c>
    </row>
    <row r="40" spans="1:23" x14ac:dyDescent="0.2">
      <c r="A40" s="92" t="s">
        <v>80</v>
      </c>
      <c r="B40" s="93"/>
      <c r="C40" s="94" t="s">
        <v>36</v>
      </c>
      <c r="D40" s="58" t="s">
        <v>79</v>
      </c>
      <c r="E40" s="59" t="s">
        <v>34</v>
      </c>
      <c r="F40" s="83" t="s">
        <v>34</v>
      </c>
      <c r="G40" s="83" t="s">
        <v>34</v>
      </c>
      <c r="H40" s="84" t="s">
        <v>34</v>
      </c>
      <c r="I40" s="55">
        <v>0</v>
      </c>
      <c r="J40" s="85" t="s">
        <v>34</v>
      </c>
      <c r="K40" s="83" t="s">
        <v>34</v>
      </c>
      <c r="L40" s="83" t="s">
        <v>34</v>
      </c>
      <c r="M40" s="84" t="s">
        <v>34</v>
      </c>
      <c r="N40" s="55">
        <v>0</v>
      </c>
      <c r="O40" s="56">
        <v>0</v>
      </c>
      <c r="P40" s="83" t="s">
        <v>34</v>
      </c>
      <c r="Q40" s="83" t="s">
        <v>34</v>
      </c>
      <c r="R40" s="83" t="s">
        <v>34</v>
      </c>
      <c r="S40" s="83">
        <v>3500</v>
      </c>
      <c r="T40" s="83" t="s">
        <v>34</v>
      </c>
      <c r="U40" s="83" t="s">
        <v>34</v>
      </c>
      <c r="V40" s="57">
        <v>3500</v>
      </c>
      <c r="W40" s="57">
        <v>3500</v>
      </c>
    </row>
    <row r="41" spans="1:23" x14ac:dyDescent="0.2">
      <c r="A41" s="88" t="s">
        <v>49</v>
      </c>
      <c r="B41" s="89"/>
      <c r="C41" s="90" t="s">
        <v>37</v>
      </c>
      <c r="D41" s="58" t="s">
        <v>78</v>
      </c>
      <c r="E41" s="54" t="s">
        <v>34</v>
      </c>
      <c r="F41" s="82" t="s">
        <v>34</v>
      </c>
      <c r="G41" s="82" t="s">
        <v>34</v>
      </c>
      <c r="H41" s="73" t="s">
        <v>34</v>
      </c>
      <c r="I41" s="55">
        <v>0</v>
      </c>
      <c r="J41" s="72" t="s">
        <v>34</v>
      </c>
      <c r="K41" s="82" t="s">
        <v>34</v>
      </c>
      <c r="L41" s="82" t="s">
        <v>34</v>
      </c>
      <c r="M41" s="73" t="s">
        <v>34</v>
      </c>
      <c r="N41" s="55">
        <v>0</v>
      </c>
      <c r="O41" s="56">
        <v>0</v>
      </c>
      <c r="P41" s="82" t="s">
        <v>34</v>
      </c>
      <c r="Q41" s="82" t="s">
        <v>34</v>
      </c>
      <c r="R41" s="82" t="s">
        <v>34</v>
      </c>
      <c r="S41" s="82">
        <v>1458.74</v>
      </c>
      <c r="T41" s="82" t="s">
        <v>34</v>
      </c>
      <c r="U41" s="82" t="s">
        <v>34</v>
      </c>
      <c r="V41" s="57">
        <v>1458.74</v>
      </c>
      <c r="W41" s="57">
        <v>1458.74</v>
      </c>
    </row>
    <row r="42" spans="1:23" x14ac:dyDescent="0.2">
      <c r="A42" s="88" t="s">
        <v>81</v>
      </c>
      <c r="B42" s="91"/>
      <c r="C42" s="90" t="s">
        <v>35</v>
      </c>
      <c r="D42">
        <v>9</v>
      </c>
      <c r="E42" s="54" t="s">
        <v>34</v>
      </c>
      <c r="F42" s="82" t="s">
        <v>34</v>
      </c>
      <c r="G42" s="82" t="s">
        <v>34</v>
      </c>
      <c r="H42" s="73" t="s">
        <v>34</v>
      </c>
      <c r="I42" s="55">
        <v>0</v>
      </c>
      <c r="J42" s="72" t="s">
        <v>34</v>
      </c>
      <c r="K42" s="82" t="s">
        <v>34</v>
      </c>
      <c r="L42" s="82" t="s">
        <v>34</v>
      </c>
      <c r="M42" s="73" t="s">
        <v>34</v>
      </c>
      <c r="N42" s="55">
        <v>0</v>
      </c>
      <c r="O42" s="56">
        <v>0</v>
      </c>
      <c r="P42" s="82" t="s">
        <v>34</v>
      </c>
      <c r="Q42" s="82" t="s">
        <v>34</v>
      </c>
      <c r="R42" s="82" t="s">
        <v>34</v>
      </c>
      <c r="S42" s="82">
        <v>2902.93</v>
      </c>
      <c r="T42" s="82" t="s">
        <v>34</v>
      </c>
      <c r="U42" s="82" t="s">
        <v>34</v>
      </c>
      <c r="V42" s="57">
        <v>2902.93</v>
      </c>
      <c r="W42" s="57">
        <v>2902.93</v>
      </c>
    </row>
    <row r="43" spans="1:23" x14ac:dyDescent="0.2">
      <c r="A43" s="88" t="s">
        <v>82</v>
      </c>
      <c r="B43" s="89"/>
      <c r="C43" s="90" t="s">
        <v>36</v>
      </c>
      <c r="D43" s="58" t="s">
        <v>81</v>
      </c>
      <c r="E43" s="54" t="s">
        <v>34</v>
      </c>
      <c r="F43" s="82" t="s">
        <v>34</v>
      </c>
      <c r="G43" s="82" t="s">
        <v>34</v>
      </c>
      <c r="H43" s="73" t="s">
        <v>34</v>
      </c>
      <c r="I43" s="55">
        <v>0</v>
      </c>
      <c r="J43" s="72" t="s">
        <v>34</v>
      </c>
      <c r="K43" s="82" t="s">
        <v>34</v>
      </c>
      <c r="L43" s="82" t="s">
        <v>34</v>
      </c>
      <c r="M43" s="73" t="s">
        <v>34</v>
      </c>
      <c r="N43" s="55">
        <v>0</v>
      </c>
      <c r="O43" s="56">
        <v>0</v>
      </c>
      <c r="P43" s="82" t="s">
        <v>34</v>
      </c>
      <c r="Q43" s="82" t="s">
        <v>34</v>
      </c>
      <c r="R43" s="82" t="s">
        <v>34</v>
      </c>
      <c r="S43" s="82">
        <v>4000</v>
      </c>
      <c r="T43" s="82" t="s">
        <v>34</v>
      </c>
      <c r="U43" s="82" t="s">
        <v>34</v>
      </c>
      <c r="V43" s="57">
        <v>4000</v>
      </c>
      <c r="W43" s="57">
        <v>4000</v>
      </c>
    </row>
    <row r="44" spans="1:23" x14ac:dyDescent="0.2">
      <c r="A44" s="88" t="s">
        <v>49</v>
      </c>
      <c r="B44" s="89"/>
      <c r="C44" s="90" t="s">
        <v>37</v>
      </c>
      <c r="D44" s="58" t="s">
        <v>78</v>
      </c>
      <c r="E44" s="54" t="s">
        <v>34</v>
      </c>
      <c r="F44" s="82" t="s">
        <v>34</v>
      </c>
      <c r="G44" s="82" t="s">
        <v>34</v>
      </c>
      <c r="H44" s="73" t="s">
        <v>34</v>
      </c>
      <c r="I44" s="55">
        <v>0</v>
      </c>
      <c r="J44" s="72" t="s">
        <v>34</v>
      </c>
      <c r="K44" s="82" t="s">
        <v>34</v>
      </c>
      <c r="L44" s="82" t="s">
        <v>34</v>
      </c>
      <c r="M44" s="73" t="s">
        <v>34</v>
      </c>
      <c r="N44" s="55">
        <v>0</v>
      </c>
      <c r="O44" s="56">
        <v>0</v>
      </c>
      <c r="P44" s="82" t="s">
        <v>34</v>
      </c>
      <c r="Q44" s="82" t="s">
        <v>34</v>
      </c>
      <c r="R44" s="82" t="s">
        <v>34</v>
      </c>
      <c r="S44" s="82">
        <v>1097.0700000000002</v>
      </c>
      <c r="T44" s="82" t="s">
        <v>34</v>
      </c>
      <c r="U44" s="82" t="s">
        <v>34</v>
      </c>
      <c r="V44" s="57">
        <v>1097.0700000000002</v>
      </c>
      <c r="W44" s="57">
        <v>1097.0700000000002</v>
      </c>
    </row>
    <row r="45" spans="1:23" x14ac:dyDescent="0.2">
      <c r="A45" s="88" t="s">
        <v>83</v>
      </c>
      <c r="B45" s="91"/>
      <c r="C45" s="90" t="s">
        <v>35</v>
      </c>
      <c r="D45">
        <v>10</v>
      </c>
      <c r="E45" s="54" t="s">
        <v>34</v>
      </c>
      <c r="F45" s="82" t="s">
        <v>34</v>
      </c>
      <c r="G45" s="82" t="s">
        <v>34</v>
      </c>
      <c r="H45" s="73" t="s">
        <v>34</v>
      </c>
      <c r="I45" s="55">
        <v>0</v>
      </c>
      <c r="J45" s="72" t="s">
        <v>34</v>
      </c>
      <c r="K45" s="82" t="s">
        <v>34</v>
      </c>
      <c r="L45" s="82" t="s">
        <v>34</v>
      </c>
      <c r="M45" s="73" t="s">
        <v>34</v>
      </c>
      <c r="N45" s="55">
        <v>0</v>
      </c>
      <c r="O45" s="56">
        <v>0</v>
      </c>
      <c r="P45" s="82" t="s">
        <v>34</v>
      </c>
      <c r="Q45" s="82" t="s">
        <v>34</v>
      </c>
      <c r="R45" s="82" t="s">
        <v>34</v>
      </c>
      <c r="S45" s="82">
        <v>2198.7800000000002</v>
      </c>
      <c r="T45" s="82" t="s">
        <v>34</v>
      </c>
      <c r="U45" s="82" t="s">
        <v>34</v>
      </c>
      <c r="V45" s="57">
        <v>2198.7800000000002</v>
      </c>
      <c r="W45" s="57">
        <v>2198.7800000000002</v>
      </c>
    </row>
    <row r="46" spans="1:23" x14ac:dyDescent="0.2">
      <c r="A46" s="92" t="s">
        <v>84</v>
      </c>
      <c r="B46" s="93"/>
      <c r="C46" s="94" t="s">
        <v>36</v>
      </c>
      <c r="D46" s="58" t="s">
        <v>83</v>
      </c>
      <c r="E46" s="59" t="s">
        <v>34</v>
      </c>
      <c r="F46" s="83" t="s">
        <v>34</v>
      </c>
      <c r="G46" s="83" t="s">
        <v>34</v>
      </c>
      <c r="H46" s="84" t="s">
        <v>34</v>
      </c>
      <c r="I46" s="55">
        <v>0</v>
      </c>
      <c r="J46" s="85" t="s">
        <v>34</v>
      </c>
      <c r="K46" s="83" t="s">
        <v>34</v>
      </c>
      <c r="L46" s="83" t="s">
        <v>34</v>
      </c>
      <c r="M46" s="84" t="s">
        <v>34</v>
      </c>
      <c r="N46" s="55">
        <v>0</v>
      </c>
      <c r="O46" s="56">
        <v>0</v>
      </c>
      <c r="P46" s="83" t="s">
        <v>34</v>
      </c>
      <c r="Q46" s="83" t="s">
        <v>34</v>
      </c>
      <c r="R46" s="83" t="s">
        <v>34</v>
      </c>
      <c r="S46" s="83">
        <v>4350.01</v>
      </c>
      <c r="T46" s="83" t="s">
        <v>34</v>
      </c>
      <c r="U46" s="83" t="s">
        <v>34</v>
      </c>
      <c r="V46" s="57">
        <v>4350.01</v>
      </c>
      <c r="W46" s="57">
        <v>4350.01</v>
      </c>
    </row>
    <row r="47" spans="1:23" x14ac:dyDescent="0.2">
      <c r="A47" s="88" t="s">
        <v>49</v>
      </c>
      <c r="B47" s="89"/>
      <c r="C47" s="90" t="s">
        <v>37</v>
      </c>
      <c r="D47" s="58" t="s">
        <v>78</v>
      </c>
      <c r="E47" s="54" t="s">
        <v>34</v>
      </c>
      <c r="F47" s="82" t="s">
        <v>34</v>
      </c>
      <c r="G47" s="82" t="s">
        <v>34</v>
      </c>
      <c r="H47" s="73" t="s">
        <v>34</v>
      </c>
      <c r="I47" s="55">
        <v>0</v>
      </c>
      <c r="J47" s="72" t="s">
        <v>34</v>
      </c>
      <c r="K47" s="82" t="s">
        <v>34</v>
      </c>
      <c r="L47" s="82" t="s">
        <v>34</v>
      </c>
      <c r="M47" s="73" t="s">
        <v>34</v>
      </c>
      <c r="N47" s="55">
        <v>0</v>
      </c>
      <c r="O47" s="56">
        <v>0</v>
      </c>
      <c r="P47" s="82" t="s">
        <v>34</v>
      </c>
      <c r="Q47" s="82" t="s">
        <v>34</v>
      </c>
      <c r="R47" s="82" t="s">
        <v>34</v>
      </c>
      <c r="S47" s="82">
        <v>2151.23</v>
      </c>
      <c r="T47" s="82" t="s">
        <v>34</v>
      </c>
      <c r="U47" s="82" t="s">
        <v>34</v>
      </c>
      <c r="V47" s="57">
        <v>2151.23</v>
      </c>
      <c r="W47" s="57">
        <v>2151.23</v>
      </c>
    </row>
    <row r="48" spans="1:23" x14ac:dyDescent="0.2">
      <c r="A48" s="88" t="s">
        <v>85</v>
      </c>
      <c r="B48" s="91"/>
      <c r="C48" s="90" t="s">
        <v>35</v>
      </c>
      <c r="D48">
        <v>11</v>
      </c>
      <c r="E48" s="54" t="s">
        <v>34</v>
      </c>
      <c r="F48" s="82" t="s">
        <v>34</v>
      </c>
      <c r="G48" s="82" t="s">
        <v>34</v>
      </c>
      <c r="H48" s="73" t="s">
        <v>34</v>
      </c>
      <c r="I48" s="55">
        <v>0</v>
      </c>
      <c r="J48" s="72" t="s">
        <v>34</v>
      </c>
      <c r="K48" s="82" t="s">
        <v>34</v>
      </c>
      <c r="L48" s="82" t="s">
        <v>34</v>
      </c>
      <c r="M48" s="73" t="s">
        <v>34</v>
      </c>
      <c r="N48" s="55">
        <v>0</v>
      </c>
      <c r="O48" s="56">
        <v>0</v>
      </c>
      <c r="P48" s="82" t="s">
        <v>34</v>
      </c>
      <c r="Q48" s="82" t="s">
        <v>34</v>
      </c>
      <c r="R48" s="82" t="s">
        <v>34</v>
      </c>
      <c r="S48" s="82">
        <v>882.25</v>
      </c>
      <c r="T48" s="82" t="s">
        <v>34</v>
      </c>
      <c r="U48" s="82" t="s">
        <v>34</v>
      </c>
      <c r="V48" s="57">
        <v>882.25</v>
      </c>
      <c r="W48" s="57">
        <v>882.25</v>
      </c>
    </row>
    <row r="49" spans="1:23" x14ac:dyDescent="0.2">
      <c r="A49" s="88" t="s">
        <v>86</v>
      </c>
      <c r="B49" s="89"/>
      <c r="C49" s="90" t="s">
        <v>36</v>
      </c>
      <c r="D49" s="58" t="s">
        <v>85</v>
      </c>
      <c r="E49" s="54" t="s">
        <v>34</v>
      </c>
      <c r="F49" s="82" t="s">
        <v>34</v>
      </c>
      <c r="G49" s="82" t="s">
        <v>34</v>
      </c>
      <c r="H49" s="73" t="s">
        <v>34</v>
      </c>
      <c r="I49" s="55">
        <v>0</v>
      </c>
      <c r="J49" s="72" t="s">
        <v>34</v>
      </c>
      <c r="K49" s="82" t="s">
        <v>34</v>
      </c>
      <c r="L49" s="82" t="s">
        <v>34</v>
      </c>
      <c r="M49" s="73" t="s">
        <v>34</v>
      </c>
      <c r="N49" s="55">
        <v>0</v>
      </c>
      <c r="O49" s="56">
        <v>0</v>
      </c>
      <c r="P49" s="82" t="s">
        <v>34</v>
      </c>
      <c r="Q49" s="82" t="s">
        <v>34</v>
      </c>
      <c r="R49" s="82" t="s">
        <v>34</v>
      </c>
      <c r="S49" s="82">
        <v>1000</v>
      </c>
      <c r="T49" s="82" t="s">
        <v>34</v>
      </c>
      <c r="U49" s="82" t="s">
        <v>34</v>
      </c>
      <c r="V49" s="57">
        <v>1000</v>
      </c>
      <c r="W49" s="57">
        <v>1000</v>
      </c>
    </row>
    <row r="50" spans="1:23" x14ac:dyDescent="0.2">
      <c r="A50" s="88" t="s">
        <v>39</v>
      </c>
      <c r="B50" s="89"/>
      <c r="C50" s="90" t="s">
        <v>37</v>
      </c>
      <c r="D50" s="58" t="s">
        <v>78</v>
      </c>
      <c r="E50" s="54" t="s">
        <v>34</v>
      </c>
      <c r="F50" s="82" t="s">
        <v>34</v>
      </c>
      <c r="G50" s="82" t="s">
        <v>34</v>
      </c>
      <c r="H50" s="73" t="s">
        <v>34</v>
      </c>
      <c r="I50" s="55">
        <v>0</v>
      </c>
      <c r="J50" s="72" t="s">
        <v>34</v>
      </c>
      <c r="K50" s="82" t="s">
        <v>34</v>
      </c>
      <c r="L50" s="82" t="s">
        <v>34</v>
      </c>
      <c r="M50" s="73" t="s">
        <v>34</v>
      </c>
      <c r="N50" s="55">
        <v>0</v>
      </c>
      <c r="O50" s="56">
        <v>0</v>
      </c>
      <c r="P50" s="82" t="s">
        <v>34</v>
      </c>
      <c r="Q50" s="82" t="s">
        <v>34</v>
      </c>
      <c r="R50" s="82" t="s">
        <v>34</v>
      </c>
      <c r="S50" s="82">
        <v>117.75</v>
      </c>
      <c r="T50" s="82" t="s">
        <v>34</v>
      </c>
      <c r="U50" s="82" t="s">
        <v>34</v>
      </c>
      <c r="V50" s="57">
        <v>117.75</v>
      </c>
      <c r="W50" s="57">
        <v>117.75</v>
      </c>
    </row>
    <row r="51" spans="1:23" x14ac:dyDescent="0.2">
      <c r="A51" s="88" t="s">
        <v>87</v>
      </c>
      <c r="B51" s="91"/>
      <c r="C51" s="90" t="s">
        <v>35</v>
      </c>
      <c r="D51">
        <v>12</v>
      </c>
      <c r="E51" s="54" t="s">
        <v>34</v>
      </c>
      <c r="F51" s="82" t="s">
        <v>34</v>
      </c>
      <c r="G51" s="82" t="s">
        <v>34</v>
      </c>
      <c r="H51" s="73" t="s">
        <v>34</v>
      </c>
      <c r="I51" s="55">
        <v>0</v>
      </c>
      <c r="J51" s="72" t="s">
        <v>34</v>
      </c>
      <c r="K51" s="82" t="s">
        <v>34</v>
      </c>
      <c r="L51" s="82" t="s">
        <v>34</v>
      </c>
      <c r="M51" s="73" t="s">
        <v>34</v>
      </c>
      <c r="N51" s="55">
        <v>0</v>
      </c>
      <c r="O51" s="56">
        <v>0</v>
      </c>
      <c r="P51" s="82" t="s">
        <v>34</v>
      </c>
      <c r="Q51" s="82" t="s">
        <v>34</v>
      </c>
      <c r="R51" s="82" t="s">
        <v>34</v>
      </c>
      <c r="S51" s="82">
        <v>0</v>
      </c>
      <c r="T51" s="82" t="s">
        <v>34</v>
      </c>
      <c r="U51" s="82" t="s">
        <v>34</v>
      </c>
      <c r="V51" s="57">
        <v>0</v>
      </c>
      <c r="W51" s="57">
        <v>0</v>
      </c>
    </row>
    <row r="52" spans="1:23" x14ac:dyDescent="0.2">
      <c r="A52" s="92" t="s">
        <v>88</v>
      </c>
      <c r="B52" s="93"/>
      <c r="C52" s="94" t="s">
        <v>36</v>
      </c>
      <c r="D52" s="58" t="s">
        <v>87</v>
      </c>
      <c r="E52" s="59" t="s">
        <v>34</v>
      </c>
      <c r="F52" s="83" t="s">
        <v>34</v>
      </c>
      <c r="G52" s="83" t="s">
        <v>34</v>
      </c>
      <c r="H52" s="84" t="s">
        <v>34</v>
      </c>
      <c r="I52" s="55">
        <v>0</v>
      </c>
      <c r="J52" s="85" t="s">
        <v>34</v>
      </c>
      <c r="K52" s="83" t="s">
        <v>34</v>
      </c>
      <c r="L52" s="83" t="s">
        <v>34</v>
      </c>
      <c r="M52" s="84" t="s">
        <v>34</v>
      </c>
      <c r="N52" s="55">
        <v>0</v>
      </c>
      <c r="O52" s="56">
        <v>0</v>
      </c>
      <c r="P52" s="83" t="s">
        <v>34</v>
      </c>
      <c r="Q52" s="83" t="s">
        <v>34</v>
      </c>
      <c r="R52" s="83" t="s">
        <v>34</v>
      </c>
      <c r="S52" s="83">
        <v>150</v>
      </c>
      <c r="T52" s="83" t="s">
        <v>34</v>
      </c>
      <c r="U52" s="83" t="s">
        <v>34</v>
      </c>
      <c r="V52" s="57">
        <v>150</v>
      </c>
      <c r="W52" s="57">
        <v>150</v>
      </c>
    </row>
    <row r="53" spans="1:23" x14ac:dyDescent="0.2">
      <c r="A53" s="88" t="s">
        <v>39</v>
      </c>
      <c r="B53" s="89"/>
      <c r="C53" s="90" t="s">
        <v>37</v>
      </c>
      <c r="D53" s="58" t="s">
        <v>78</v>
      </c>
      <c r="E53" s="54" t="s">
        <v>34</v>
      </c>
      <c r="F53" s="82" t="s">
        <v>34</v>
      </c>
      <c r="G53" s="82" t="s">
        <v>34</v>
      </c>
      <c r="H53" s="73" t="s">
        <v>34</v>
      </c>
      <c r="I53" s="55">
        <v>0</v>
      </c>
      <c r="J53" s="72" t="s">
        <v>34</v>
      </c>
      <c r="K53" s="82" t="s">
        <v>34</v>
      </c>
      <c r="L53" s="82" t="s">
        <v>34</v>
      </c>
      <c r="M53" s="73" t="s">
        <v>34</v>
      </c>
      <c r="N53" s="55">
        <v>0</v>
      </c>
      <c r="O53" s="56">
        <v>0</v>
      </c>
      <c r="P53" s="82" t="s">
        <v>34</v>
      </c>
      <c r="Q53" s="82" t="s">
        <v>34</v>
      </c>
      <c r="R53" s="82" t="s">
        <v>34</v>
      </c>
      <c r="S53" s="82">
        <v>150</v>
      </c>
      <c r="T53" s="82" t="s">
        <v>34</v>
      </c>
      <c r="U53" s="82" t="s">
        <v>34</v>
      </c>
      <c r="V53" s="57">
        <v>150</v>
      </c>
      <c r="W53" s="57">
        <v>150</v>
      </c>
    </row>
    <row r="54" spans="1:23" x14ac:dyDescent="0.2">
      <c r="A54" s="88" t="s">
        <v>89</v>
      </c>
      <c r="B54" s="91"/>
      <c r="C54" s="90" t="s">
        <v>35</v>
      </c>
      <c r="D54">
        <v>13</v>
      </c>
      <c r="E54" s="54" t="s">
        <v>34</v>
      </c>
      <c r="F54" s="82" t="s">
        <v>34</v>
      </c>
      <c r="G54" s="82" t="s">
        <v>34</v>
      </c>
      <c r="H54" s="73" t="s">
        <v>34</v>
      </c>
      <c r="I54" s="55">
        <v>0</v>
      </c>
      <c r="J54" s="72" t="s">
        <v>34</v>
      </c>
      <c r="K54" s="82" t="s">
        <v>34</v>
      </c>
      <c r="L54" s="82" t="s">
        <v>34</v>
      </c>
      <c r="M54" s="73" t="s">
        <v>34</v>
      </c>
      <c r="N54" s="55">
        <v>0</v>
      </c>
      <c r="O54" s="56">
        <v>0</v>
      </c>
      <c r="P54" s="82" t="s">
        <v>34</v>
      </c>
      <c r="Q54" s="82" t="s">
        <v>34</v>
      </c>
      <c r="R54" s="82" t="s">
        <v>34</v>
      </c>
      <c r="S54" s="82" t="s">
        <v>34</v>
      </c>
      <c r="T54" s="82">
        <v>5003.2700000000004</v>
      </c>
      <c r="U54" s="82" t="s">
        <v>34</v>
      </c>
      <c r="V54" s="57">
        <v>5003.2700000000004</v>
      </c>
      <c r="W54" s="57">
        <v>5003.2700000000004</v>
      </c>
    </row>
    <row r="55" spans="1:23" x14ac:dyDescent="0.2">
      <c r="A55" s="88" t="s">
        <v>90</v>
      </c>
      <c r="B55" s="89"/>
      <c r="C55" s="90" t="s">
        <v>36</v>
      </c>
      <c r="D55" s="58" t="s">
        <v>89</v>
      </c>
      <c r="E55" s="54" t="s">
        <v>34</v>
      </c>
      <c r="F55" s="82" t="s">
        <v>34</v>
      </c>
      <c r="G55" s="82" t="s">
        <v>34</v>
      </c>
      <c r="H55" s="73" t="s">
        <v>34</v>
      </c>
      <c r="I55" s="55">
        <v>0</v>
      </c>
      <c r="J55" s="72" t="s">
        <v>34</v>
      </c>
      <c r="K55" s="82" t="s">
        <v>34</v>
      </c>
      <c r="L55" s="82" t="s">
        <v>34</v>
      </c>
      <c r="M55" s="73" t="s">
        <v>34</v>
      </c>
      <c r="N55" s="55">
        <v>0</v>
      </c>
      <c r="O55" s="56">
        <v>0</v>
      </c>
      <c r="P55" s="82" t="s">
        <v>34</v>
      </c>
      <c r="Q55" s="82" t="s">
        <v>34</v>
      </c>
      <c r="R55" s="82" t="s">
        <v>34</v>
      </c>
      <c r="S55" s="82" t="s">
        <v>34</v>
      </c>
      <c r="T55" s="82">
        <v>5820.68</v>
      </c>
      <c r="U55" s="82" t="s">
        <v>34</v>
      </c>
      <c r="V55" s="57">
        <v>5820.68</v>
      </c>
      <c r="W55" s="57">
        <v>5820.68</v>
      </c>
    </row>
    <row r="56" spans="1:23" x14ac:dyDescent="0.2">
      <c r="A56" s="88" t="s">
        <v>91</v>
      </c>
      <c r="B56" s="89"/>
      <c r="C56" s="90" t="s">
        <v>37</v>
      </c>
      <c r="D56" s="58" t="s">
        <v>92</v>
      </c>
      <c r="E56" s="54" t="s">
        <v>34</v>
      </c>
      <c r="F56" s="82" t="s">
        <v>34</v>
      </c>
      <c r="G56" s="82" t="s">
        <v>34</v>
      </c>
      <c r="H56" s="73" t="s">
        <v>34</v>
      </c>
      <c r="I56" s="55">
        <v>0</v>
      </c>
      <c r="J56" s="72" t="s">
        <v>34</v>
      </c>
      <c r="K56" s="82" t="s">
        <v>34</v>
      </c>
      <c r="L56" s="82" t="s">
        <v>34</v>
      </c>
      <c r="M56" s="73" t="s">
        <v>34</v>
      </c>
      <c r="N56" s="55">
        <v>0</v>
      </c>
      <c r="O56" s="56">
        <v>0</v>
      </c>
      <c r="P56" s="82" t="s">
        <v>34</v>
      </c>
      <c r="Q56" s="82" t="s">
        <v>34</v>
      </c>
      <c r="R56" s="82" t="s">
        <v>34</v>
      </c>
      <c r="S56" s="82" t="s">
        <v>34</v>
      </c>
      <c r="T56" s="82">
        <v>817.40999999999985</v>
      </c>
      <c r="U56" s="82" t="s">
        <v>34</v>
      </c>
      <c r="V56" s="57">
        <v>817.40999999999985</v>
      </c>
      <c r="W56" s="57">
        <v>817.40999999999985</v>
      </c>
    </row>
    <row r="57" spans="1:23" x14ac:dyDescent="0.2">
      <c r="A57" s="88" t="s">
        <v>93</v>
      </c>
      <c r="B57" s="91"/>
      <c r="C57" s="90" t="s">
        <v>35</v>
      </c>
      <c r="D57">
        <v>14</v>
      </c>
      <c r="E57" s="54" t="s">
        <v>34</v>
      </c>
      <c r="F57" s="82" t="s">
        <v>34</v>
      </c>
      <c r="G57" s="82" t="s">
        <v>34</v>
      </c>
      <c r="H57" s="73" t="s">
        <v>34</v>
      </c>
      <c r="I57" s="55">
        <v>0</v>
      </c>
      <c r="J57" s="72" t="s">
        <v>34</v>
      </c>
      <c r="K57" s="82" t="s">
        <v>34</v>
      </c>
      <c r="L57" s="82" t="s">
        <v>34</v>
      </c>
      <c r="M57" s="73" t="s">
        <v>34</v>
      </c>
      <c r="N57" s="55">
        <v>0</v>
      </c>
      <c r="O57" s="56">
        <v>0</v>
      </c>
      <c r="P57" s="82" t="s">
        <v>34</v>
      </c>
      <c r="Q57" s="82" t="s">
        <v>34</v>
      </c>
      <c r="R57" s="82" t="s">
        <v>34</v>
      </c>
      <c r="S57" s="86" t="s">
        <v>34</v>
      </c>
      <c r="T57" s="82" t="s">
        <v>34</v>
      </c>
      <c r="U57" s="82">
        <v>1410</v>
      </c>
      <c r="V57" s="57">
        <v>1410</v>
      </c>
      <c r="W57" s="57">
        <v>1410</v>
      </c>
    </row>
    <row r="58" spans="1:23" x14ac:dyDescent="0.2">
      <c r="A58" s="92" t="s">
        <v>94</v>
      </c>
      <c r="B58" s="93"/>
      <c r="C58" s="94" t="s">
        <v>36</v>
      </c>
      <c r="D58" s="58" t="s">
        <v>93</v>
      </c>
      <c r="E58" s="59" t="s">
        <v>34</v>
      </c>
      <c r="F58" s="83" t="s">
        <v>34</v>
      </c>
      <c r="G58" s="83" t="s">
        <v>34</v>
      </c>
      <c r="H58" s="84" t="s">
        <v>34</v>
      </c>
      <c r="I58" s="55">
        <v>0</v>
      </c>
      <c r="J58" s="85" t="s">
        <v>34</v>
      </c>
      <c r="K58" s="83" t="s">
        <v>34</v>
      </c>
      <c r="L58" s="83" t="s">
        <v>34</v>
      </c>
      <c r="M58" s="84" t="s">
        <v>34</v>
      </c>
      <c r="N58" s="55">
        <v>0</v>
      </c>
      <c r="O58" s="56">
        <v>0</v>
      </c>
      <c r="P58" s="83" t="s">
        <v>34</v>
      </c>
      <c r="Q58" s="83" t="s">
        <v>34</v>
      </c>
      <c r="R58" s="83" t="s">
        <v>34</v>
      </c>
      <c r="S58" s="87" t="s">
        <v>34</v>
      </c>
      <c r="T58" s="83" t="s">
        <v>34</v>
      </c>
      <c r="U58" s="83">
        <v>1410</v>
      </c>
      <c r="V58" s="57">
        <v>1410</v>
      </c>
      <c r="W58" s="57">
        <v>1410</v>
      </c>
    </row>
    <row r="59" spans="1:23" x14ac:dyDescent="0.2">
      <c r="A59" s="88" t="s">
        <v>39</v>
      </c>
      <c r="B59" s="89"/>
      <c r="C59" s="90" t="s">
        <v>37</v>
      </c>
      <c r="D59" s="58" t="s">
        <v>95</v>
      </c>
      <c r="E59" s="54" t="s">
        <v>34</v>
      </c>
      <c r="F59" s="82" t="s">
        <v>34</v>
      </c>
      <c r="G59" s="82" t="s">
        <v>34</v>
      </c>
      <c r="H59" s="73" t="s">
        <v>34</v>
      </c>
      <c r="I59" s="55">
        <v>0</v>
      </c>
      <c r="J59" s="72" t="s">
        <v>34</v>
      </c>
      <c r="K59" s="82" t="s">
        <v>34</v>
      </c>
      <c r="L59" s="82" t="s">
        <v>34</v>
      </c>
      <c r="M59" s="73" t="s">
        <v>34</v>
      </c>
      <c r="N59" s="55">
        <v>0</v>
      </c>
      <c r="O59" s="56">
        <v>0</v>
      </c>
      <c r="P59" s="82" t="s">
        <v>34</v>
      </c>
      <c r="Q59" s="82" t="s">
        <v>34</v>
      </c>
      <c r="R59" s="82" t="s">
        <v>34</v>
      </c>
      <c r="S59" s="86" t="s">
        <v>34</v>
      </c>
      <c r="T59" s="82" t="s">
        <v>34</v>
      </c>
      <c r="U59" s="82">
        <v>0</v>
      </c>
      <c r="V59" s="57">
        <v>0</v>
      </c>
      <c r="W59" s="57">
        <v>0</v>
      </c>
    </row>
    <row r="60" spans="1:23" x14ac:dyDescent="0.2">
      <c r="A60" s="88" t="s">
        <v>96</v>
      </c>
      <c r="B60" s="91"/>
      <c r="C60" s="90" t="s">
        <v>35</v>
      </c>
      <c r="D60">
        <v>15</v>
      </c>
      <c r="E60" s="54" t="s">
        <v>34</v>
      </c>
      <c r="F60" s="82" t="s">
        <v>34</v>
      </c>
      <c r="G60" s="82">
        <v>2500</v>
      </c>
      <c r="H60" s="73" t="s">
        <v>34</v>
      </c>
      <c r="I60" s="55">
        <v>2500</v>
      </c>
      <c r="J60" s="72" t="s">
        <v>34</v>
      </c>
      <c r="K60" s="82" t="s">
        <v>34</v>
      </c>
      <c r="L60" s="82" t="s">
        <v>34</v>
      </c>
      <c r="M60" s="73" t="s">
        <v>34</v>
      </c>
      <c r="N60" s="55">
        <v>0</v>
      </c>
      <c r="O60" s="56">
        <v>2500</v>
      </c>
      <c r="P60" s="82" t="s">
        <v>34</v>
      </c>
      <c r="Q60" s="82" t="s">
        <v>34</v>
      </c>
      <c r="R60" s="82" t="s">
        <v>34</v>
      </c>
      <c r="S60" s="82" t="s">
        <v>34</v>
      </c>
      <c r="T60" s="82" t="s">
        <v>34</v>
      </c>
      <c r="U60" s="82" t="s">
        <v>34</v>
      </c>
      <c r="V60" s="57">
        <v>0</v>
      </c>
      <c r="W60" s="57">
        <v>2500</v>
      </c>
    </row>
    <row r="61" spans="1:23" x14ac:dyDescent="0.2">
      <c r="A61" s="88" t="s">
        <v>97</v>
      </c>
      <c r="B61" s="89"/>
      <c r="C61" s="90" t="s">
        <v>36</v>
      </c>
      <c r="D61" s="58" t="s">
        <v>96</v>
      </c>
      <c r="E61" s="54" t="s">
        <v>34</v>
      </c>
      <c r="F61" s="82" t="s">
        <v>34</v>
      </c>
      <c r="G61" s="82">
        <v>4000</v>
      </c>
      <c r="H61" s="73" t="s">
        <v>34</v>
      </c>
      <c r="I61" s="55">
        <v>4000</v>
      </c>
      <c r="J61" s="72" t="s">
        <v>34</v>
      </c>
      <c r="K61" s="82" t="s">
        <v>34</v>
      </c>
      <c r="L61" s="82" t="s">
        <v>34</v>
      </c>
      <c r="M61" s="73" t="s">
        <v>34</v>
      </c>
      <c r="N61" s="55">
        <v>0</v>
      </c>
      <c r="O61" s="56">
        <v>4000</v>
      </c>
      <c r="P61" s="82" t="s">
        <v>34</v>
      </c>
      <c r="Q61" s="82" t="s">
        <v>34</v>
      </c>
      <c r="R61" s="82" t="s">
        <v>34</v>
      </c>
      <c r="S61" s="82" t="s">
        <v>34</v>
      </c>
      <c r="T61" s="82" t="s">
        <v>34</v>
      </c>
      <c r="U61" s="82" t="s">
        <v>34</v>
      </c>
      <c r="V61" s="57">
        <v>0</v>
      </c>
      <c r="W61" s="57">
        <v>4000</v>
      </c>
    </row>
    <row r="62" spans="1:23" x14ac:dyDescent="0.2">
      <c r="A62" s="88" t="s">
        <v>98</v>
      </c>
      <c r="B62" s="89"/>
      <c r="C62" s="90" t="s">
        <v>37</v>
      </c>
      <c r="D62" s="58" t="s">
        <v>99</v>
      </c>
      <c r="E62" s="54" t="s">
        <v>34</v>
      </c>
      <c r="F62" s="82" t="s">
        <v>34</v>
      </c>
      <c r="G62" s="82">
        <v>1500</v>
      </c>
      <c r="H62" s="73" t="s">
        <v>34</v>
      </c>
      <c r="I62" s="55">
        <v>1500</v>
      </c>
      <c r="J62" s="72" t="s">
        <v>34</v>
      </c>
      <c r="K62" s="82" t="s">
        <v>34</v>
      </c>
      <c r="L62" s="82" t="s">
        <v>34</v>
      </c>
      <c r="M62" s="73" t="s">
        <v>34</v>
      </c>
      <c r="N62" s="55">
        <v>0</v>
      </c>
      <c r="O62" s="56">
        <v>1500</v>
      </c>
      <c r="P62" s="82" t="s">
        <v>34</v>
      </c>
      <c r="Q62" s="82" t="s">
        <v>34</v>
      </c>
      <c r="R62" s="82" t="s">
        <v>34</v>
      </c>
      <c r="S62" s="82" t="s">
        <v>34</v>
      </c>
      <c r="T62" s="82" t="s">
        <v>34</v>
      </c>
      <c r="U62" s="82" t="s">
        <v>34</v>
      </c>
      <c r="V62" s="57">
        <v>0</v>
      </c>
      <c r="W62" s="57">
        <v>1500</v>
      </c>
    </row>
    <row r="63" spans="1:23" x14ac:dyDescent="0.2">
      <c r="A63" s="88" t="s">
        <v>100</v>
      </c>
      <c r="B63" s="91"/>
      <c r="C63" s="90" t="s">
        <v>35</v>
      </c>
      <c r="D63">
        <v>16</v>
      </c>
      <c r="E63" s="54" t="s">
        <v>34</v>
      </c>
      <c r="F63" s="82" t="s">
        <v>34</v>
      </c>
      <c r="G63" s="82" t="s">
        <v>34</v>
      </c>
      <c r="H63" s="73" t="s">
        <v>34</v>
      </c>
      <c r="I63" s="55">
        <v>0</v>
      </c>
      <c r="J63" s="72" t="s">
        <v>34</v>
      </c>
      <c r="K63" s="82" t="s">
        <v>34</v>
      </c>
      <c r="L63" s="82" t="s">
        <v>34</v>
      </c>
      <c r="M63" s="73" t="s">
        <v>34</v>
      </c>
      <c r="N63" s="55">
        <v>0</v>
      </c>
      <c r="O63" s="56">
        <v>0</v>
      </c>
      <c r="P63" s="82" t="s">
        <v>34</v>
      </c>
      <c r="Q63" s="82" t="s">
        <v>34</v>
      </c>
      <c r="R63" s="82">
        <v>0</v>
      </c>
      <c r="S63" s="82" t="s">
        <v>34</v>
      </c>
      <c r="T63" s="82" t="s">
        <v>34</v>
      </c>
      <c r="U63" s="82" t="s">
        <v>34</v>
      </c>
      <c r="V63" s="57">
        <v>0</v>
      </c>
      <c r="W63" s="57">
        <v>0</v>
      </c>
    </row>
    <row r="64" spans="1:23" x14ac:dyDescent="0.2">
      <c r="A64" s="92" t="s">
        <v>101</v>
      </c>
      <c r="B64" s="93"/>
      <c r="C64" s="94" t="s">
        <v>36</v>
      </c>
      <c r="D64" s="58" t="s">
        <v>100</v>
      </c>
      <c r="E64" s="59" t="s">
        <v>34</v>
      </c>
      <c r="F64" s="83" t="s">
        <v>34</v>
      </c>
      <c r="G64" s="83" t="s">
        <v>34</v>
      </c>
      <c r="H64" s="84" t="s">
        <v>34</v>
      </c>
      <c r="I64" s="55">
        <v>0</v>
      </c>
      <c r="J64" s="85" t="s">
        <v>34</v>
      </c>
      <c r="K64" s="83" t="s">
        <v>34</v>
      </c>
      <c r="L64" s="83" t="s">
        <v>34</v>
      </c>
      <c r="M64" s="84" t="s">
        <v>34</v>
      </c>
      <c r="N64" s="55">
        <v>0</v>
      </c>
      <c r="O64" s="56">
        <v>0</v>
      </c>
      <c r="P64" s="83" t="s">
        <v>34</v>
      </c>
      <c r="Q64" s="83" t="s">
        <v>34</v>
      </c>
      <c r="R64" s="83">
        <v>200</v>
      </c>
      <c r="S64" s="83" t="s">
        <v>34</v>
      </c>
      <c r="T64" s="83" t="s">
        <v>34</v>
      </c>
      <c r="U64" s="83" t="s">
        <v>34</v>
      </c>
      <c r="V64" s="57">
        <v>200</v>
      </c>
      <c r="W64" s="57">
        <v>200</v>
      </c>
    </row>
    <row r="65" spans="1:23" x14ac:dyDescent="0.2">
      <c r="A65" s="88" t="s">
        <v>102</v>
      </c>
      <c r="B65" s="89"/>
      <c r="C65" s="90" t="s">
        <v>37</v>
      </c>
      <c r="D65" s="58" t="s">
        <v>103</v>
      </c>
      <c r="E65" s="54" t="s">
        <v>34</v>
      </c>
      <c r="F65" s="82" t="s">
        <v>34</v>
      </c>
      <c r="G65" s="82" t="s">
        <v>34</v>
      </c>
      <c r="H65" s="73" t="s">
        <v>34</v>
      </c>
      <c r="I65" s="55">
        <v>0</v>
      </c>
      <c r="J65" s="72" t="s">
        <v>34</v>
      </c>
      <c r="K65" s="82" t="s">
        <v>34</v>
      </c>
      <c r="L65" s="82" t="s">
        <v>34</v>
      </c>
      <c r="M65" s="73" t="s">
        <v>34</v>
      </c>
      <c r="N65" s="55">
        <v>0</v>
      </c>
      <c r="O65" s="56">
        <v>0</v>
      </c>
      <c r="P65" s="82" t="s">
        <v>34</v>
      </c>
      <c r="Q65" s="82" t="s">
        <v>34</v>
      </c>
      <c r="R65" s="82">
        <v>200</v>
      </c>
      <c r="S65" s="82" t="s">
        <v>34</v>
      </c>
      <c r="T65" s="82" t="s">
        <v>34</v>
      </c>
      <c r="U65" s="82" t="s">
        <v>34</v>
      </c>
      <c r="V65" s="57">
        <v>200</v>
      </c>
      <c r="W65" s="57">
        <v>200</v>
      </c>
    </row>
    <row r="66" spans="1:23" x14ac:dyDescent="0.2">
      <c r="A66" s="88" t="s">
        <v>104</v>
      </c>
      <c r="B66" s="91"/>
      <c r="C66" s="90" t="s">
        <v>35</v>
      </c>
      <c r="D66">
        <v>17</v>
      </c>
      <c r="E66" s="54" t="s">
        <v>34</v>
      </c>
      <c r="F66" s="82" t="s">
        <v>34</v>
      </c>
      <c r="G66" s="82" t="s">
        <v>34</v>
      </c>
      <c r="H66" s="73" t="s">
        <v>34</v>
      </c>
      <c r="I66" s="55">
        <v>0</v>
      </c>
      <c r="J66" s="72" t="s">
        <v>34</v>
      </c>
      <c r="K66" s="82" t="s">
        <v>34</v>
      </c>
      <c r="L66" s="82" t="s">
        <v>34</v>
      </c>
      <c r="M66" s="73" t="s">
        <v>34</v>
      </c>
      <c r="N66" s="55">
        <v>0</v>
      </c>
      <c r="O66" s="56">
        <v>0</v>
      </c>
      <c r="P66" s="82" t="s">
        <v>34</v>
      </c>
      <c r="Q66" s="82" t="s">
        <v>34</v>
      </c>
      <c r="R66" s="82" t="s">
        <v>34</v>
      </c>
      <c r="S66" s="82">
        <v>4603.4799999999996</v>
      </c>
      <c r="T66" s="82" t="s">
        <v>34</v>
      </c>
      <c r="U66" s="82" t="s">
        <v>34</v>
      </c>
      <c r="V66" s="57">
        <v>4603.4799999999996</v>
      </c>
      <c r="W66" s="57">
        <v>4603.4799999999996</v>
      </c>
    </row>
    <row r="67" spans="1:23" x14ac:dyDescent="0.2">
      <c r="A67" s="88" t="s">
        <v>105</v>
      </c>
      <c r="B67" s="89"/>
      <c r="C67" s="90" t="s">
        <v>36</v>
      </c>
      <c r="D67" s="58" t="s">
        <v>104</v>
      </c>
      <c r="E67" s="54" t="s">
        <v>34</v>
      </c>
      <c r="F67" s="82" t="s">
        <v>34</v>
      </c>
      <c r="G67" s="82" t="s">
        <v>34</v>
      </c>
      <c r="H67" s="73" t="s">
        <v>34</v>
      </c>
      <c r="I67" s="55">
        <v>0</v>
      </c>
      <c r="J67" s="72" t="s">
        <v>34</v>
      </c>
      <c r="K67" s="82" t="s">
        <v>34</v>
      </c>
      <c r="L67" s="82" t="s">
        <v>34</v>
      </c>
      <c r="M67" s="73" t="s">
        <v>34</v>
      </c>
      <c r="N67" s="55">
        <v>0</v>
      </c>
      <c r="O67" s="56">
        <v>0</v>
      </c>
      <c r="P67" s="82" t="s">
        <v>34</v>
      </c>
      <c r="Q67" s="82" t="s">
        <v>34</v>
      </c>
      <c r="R67" s="82" t="s">
        <v>34</v>
      </c>
      <c r="S67" s="82">
        <v>5000</v>
      </c>
      <c r="T67" s="82" t="s">
        <v>34</v>
      </c>
      <c r="U67" s="82" t="s">
        <v>34</v>
      </c>
      <c r="V67" s="57">
        <v>5000</v>
      </c>
      <c r="W67" s="57">
        <v>5000</v>
      </c>
    </row>
    <row r="68" spans="1:23" x14ac:dyDescent="0.2">
      <c r="A68" s="88" t="s">
        <v>106</v>
      </c>
      <c r="B68" s="89"/>
      <c r="C68" s="90" t="s">
        <v>37</v>
      </c>
      <c r="D68" s="58" t="s">
        <v>107</v>
      </c>
      <c r="E68" s="54" t="s">
        <v>34</v>
      </c>
      <c r="F68" s="82" t="s">
        <v>34</v>
      </c>
      <c r="G68" s="82" t="s">
        <v>34</v>
      </c>
      <c r="H68" s="73" t="s">
        <v>34</v>
      </c>
      <c r="I68" s="55">
        <v>0</v>
      </c>
      <c r="J68" s="72" t="s">
        <v>34</v>
      </c>
      <c r="K68" s="82" t="s">
        <v>34</v>
      </c>
      <c r="L68" s="82" t="s">
        <v>34</v>
      </c>
      <c r="M68" s="73" t="s">
        <v>34</v>
      </c>
      <c r="N68" s="55">
        <v>0</v>
      </c>
      <c r="O68" s="56">
        <v>0</v>
      </c>
      <c r="P68" s="82" t="s">
        <v>34</v>
      </c>
      <c r="Q68" s="82" t="s">
        <v>34</v>
      </c>
      <c r="R68" s="82" t="s">
        <v>34</v>
      </c>
      <c r="S68" s="82">
        <v>396.52000000000044</v>
      </c>
      <c r="T68" s="82" t="s">
        <v>34</v>
      </c>
      <c r="U68" s="82" t="s">
        <v>34</v>
      </c>
      <c r="V68" s="57">
        <v>396.52000000000044</v>
      </c>
      <c r="W68" s="57">
        <v>396.52000000000044</v>
      </c>
    </row>
    <row r="69" spans="1:23" x14ac:dyDescent="0.2">
      <c r="A69" s="88" t="s">
        <v>108</v>
      </c>
      <c r="B69" s="91"/>
      <c r="C69" s="90" t="s">
        <v>35</v>
      </c>
      <c r="D69">
        <v>18</v>
      </c>
      <c r="E69" s="54" t="s">
        <v>34</v>
      </c>
      <c r="F69" s="82" t="s">
        <v>34</v>
      </c>
      <c r="G69" s="82" t="s">
        <v>34</v>
      </c>
      <c r="H69" s="73" t="s">
        <v>34</v>
      </c>
      <c r="I69" s="55">
        <v>0</v>
      </c>
      <c r="J69" s="72" t="s">
        <v>34</v>
      </c>
      <c r="K69" s="82" t="s">
        <v>34</v>
      </c>
      <c r="L69" s="82" t="s">
        <v>34</v>
      </c>
      <c r="M69" s="73" t="s">
        <v>34</v>
      </c>
      <c r="N69" s="55">
        <v>0</v>
      </c>
      <c r="O69" s="56">
        <v>0</v>
      </c>
      <c r="P69" s="82" t="s">
        <v>34</v>
      </c>
      <c r="Q69" s="82" t="s">
        <v>34</v>
      </c>
      <c r="R69" s="82" t="s">
        <v>34</v>
      </c>
      <c r="S69" s="82">
        <v>971.84</v>
      </c>
      <c r="T69" s="82" t="s">
        <v>34</v>
      </c>
      <c r="U69" s="82" t="s">
        <v>34</v>
      </c>
      <c r="V69" s="57">
        <v>971.84</v>
      </c>
      <c r="W69" s="57">
        <v>971.84</v>
      </c>
    </row>
    <row r="70" spans="1:23" x14ac:dyDescent="0.2">
      <c r="A70" s="92" t="s">
        <v>109</v>
      </c>
      <c r="B70" s="93"/>
      <c r="C70" s="94" t="s">
        <v>36</v>
      </c>
      <c r="D70" s="58" t="s">
        <v>108</v>
      </c>
      <c r="E70" s="59" t="s">
        <v>34</v>
      </c>
      <c r="F70" s="83" t="s">
        <v>34</v>
      </c>
      <c r="G70" s="83" t="s">
        <v>34</v>
      </c>
      <c r="H70" s="84" t="s">
        <v>34</v>
      </c>
      <c r="I70" s="55">
        <v>0</v>
      </c>
      <c r="J70" s="85" t="s">
        <v>34</v>
      </c>
      <c r="K70" s="83" t="s">
        <v>34</v>
      </c>
      <c r="L70" s="83" t="s">
        <v>34</v>
      </c>
      <c r="M70" s="84" t="s">
        <v>34</v>
      </c>
      <c r="N70" s="55">
        <v>0</v>
      </c>
      <c r="O70" s="56">
        <v>0</v>
      </c>
      <c r="P70" s="83" t="s">
        <v>34</v>
      </c>
      <c r="Q70" s="83" t="s">
        <v>34</v>
      </c>
      <c r="R70" s="83" t="s">
        <v>34</v>
      </c>
      <c r="S70" s="83">
        <v>2100</v>
      </c>
      <c r="T70" s="83" t="s">
        <v>34</v>
      </c>
      <c r="U70" s="83" t="s">
        <v>34</v>
      </c>
      <c r="V70" s="57">
        <v>2100</v>
      </c>
      <c r="W70" s="57">
        <v>2100</v>
      </c>
    </row>
    <row r="71" spans="1:23" x14ac:dyDescent="0.2">
      <c r="A71" s="88" t="s">
        <v>39</v>
      </c>
      <c r="B71" s="89"/>
      <c r="C71" s="90" t="s">
        <v>37</v>
      </c>
      <c r="D71" s="58" t="s">
        <v>107</v>
      </c>
      <c r="E71" s="54" t="s">
        <v>34</v>
      </c>
      <c r="F71" s="82" t="s">
        <v>34</v>
      </c>
      <c r="G71" s="82" t="s">
        <v>34</v>
      </c>
      <c r="H71" s="73" t="s">
        <v>34</v>
      </c>
      <c r="I71" s="55">
        <v>0</v>
      </c>
      <c r="J71" s="72" t="s">
        <v>34</v>
      </c>
      <c r="K71" s="82" t="s">
        <v>34</v>
      </c>
      <c r="L71" s="82" t="s">
        <v>34</v>
      </c>
      <c r="M71" s="73" t="s">
        <v>34</v>
      </c>
      <c r="N71" s="55">
        <v>0</v>
      </c>
      <c r="O71" s="56">
        <v>0</v>
      </c>
      <c r="P71" s="82" t="s">
        <v>34</v>
      </c>
      <c r="Q71" s="82" t="s">
        <v>34</v>
      </c>
      <c r="R71" s="82" t="s">
        <v>34</v>
      </c>
      <c r="S71" s="82">
        <v>1128.1599999999999</v>
      </c>
      <c r="T71" s="82" t="s">
        <v>34</v>
      </c>
      <c r="U71" s="82" t="s">
        <v>34</v>
      </c>
      <c r="V71" s="57">
        <v>1128.1599999999999</v>
      </c>
      <c r="W71" s="57">
        <v>1128.1599999999999</v>
      </c>
    </row>
    <row r="72" spans="1:23" x14ac:dyDescent="0.2">
      <c r="A72" s="88" t="s">
        <v>110</v>
      </c>
      <c r="B72" s="91"/>
      <c r="C72" s="90" t="s">
        <v>35</v>
      </c>
      <c r="D72">
        <v>19</v>
      </c>
      <c r="E72" s="54" t="s">
        <v>34</v>
      </c>
      <c r="F72" s="82" t="s">
        <v>34</v>
      </c>
      <c r="G72" s="82" t="s">
        <v>34</v>
      </c>
      <c r="H72" s="73" t="s">
        <v>34</v>
      </c>
      <c r="I72" s="55">
        <v>0</v>
      </c>
      <c r="J72" s="72" t="s">
        <v>34</v>
      </c>
      <c r="K72" s="82" t="s">
        <v>34</v>
      </c>
      <c r="L72" s="82" t="s">
        <v>34</v>
      </c>
      <c r="M72" s="73" t="s">
        <v>34</v>
      </c>
      <c r="N72" s="55">
        <v>0</v>
      </c>
      <c r="O72" s="56">
        <v>0</v>
      </c>
      <c r="P72" s="82" t="s">
        <v>34</v>
      </c>
      <c r="Q72" s="82" t="s">
        <v>34</v>
      </c>
      <c r="R72" s="82" t="s">
        <v>34</v>
      </c>
      <c r="S72" s="82">
        <v>606.95000000000005</v>
      </c>
      <c r="T72" s="82" t="s">
        <v>34</v>
      </c>
      <c r="U72" s="82" t="s">
        <v>34</v>
      </c>
      <c r="V72" s="57">
        <v>606.95000000000005</v>
      </c>
      <c r="W72" s="57">
        <v>606.95000000000005</v>
      </c>
    </row>
    <row r="73" spans="1:23" x14ac:dyDescent="0.2">
      <c r="A73" s="88" t="s">
        <v>111</v>
      </c>
      <c r="B73" s="89"/>
      <c r="C73" s="90" t="s">
        <v>36</v>
      </c>
      <c r="D73" s="58" t="s">
        <v>110</v>
      </c>
      <c r="E73" s="54" t="s">
        <v>34</v>
      </c>
      <c r="F73" s="82" t="s">
        <v>34</v>
      </c>
      <c r="G73" s="82" t="s">
        <v>34</v>
      </c>
      <c r="H73" s="73" t="s">
        <v>34</v>
      </c>
      <c r="I73" s="55">
        <v>0</v>
      </c>
      <c r="J73" s="72" t="s">
        <v>34</v>
      </c>
      <c r="K73" s="82" t="s">
        <v>34</v>
      </c>
      <c r="L73" s="82" t="s">
        <v>34</v>
      </c>
      <c r="M73" s="73" t="s">
        <v>34</v>
      </c>
      <c r="N73" s="55">
        <v>0</v>
      </c>
      <c r="O73" s="56">
        <v>0</v>
      </c>
      <c r="P73" s="82" t="s">
        <v>34</v>
      </c>
      <c r="Q73" s="82" t="s">
        <v>34</v>
      </c>
      <c r="R73" s="82" t="s">
        <v>34</v>
      </c>
      <c r="S73" s="82">
        <v>1200</v>
      </c>
      <c r="T73" s="82" t="s">
        <v>34</v>
      </c>
      <c r="U73" s="82" t="s">
        <v>34</v>
      </c>
      <c r="V73" s="57">
        <v>1200</v>
      </c>
      <c r="W73" s="57">
        <v>1200</v>
      </c>
    </row>
    <row r="74" spans="1:23" x14ac:dyDescent="0.2">
      <c r="A74" s="88" t="s">
        <v>112</v>
      </c>
      <c r="B74" s="89"/>
      <c r="C74" s="90" t="s">
        <v>37</v>
      </c>
      <c r="D74" s="58" t="s">
        <v>107</v>
      </c>
      <c r="E74" s="54" t="s">
        <v>34</v>
      </c>
      <c r="F74" s="82" t="s">
        <v>34</v>
      </c>
      <c r="G74" s="82" t="s">
        <v>34</v>
      </c>
      <c r="H74" s="73" t="s">
        <v>34</v>
      </c>
      <c r="I74" s="55">
        <v>0</v>
      </c>
      <c r="J74" s="72" t="s">
        <v>34</v>
      </c>
      <c r="K74" s="82" t="s">
        <v>34</v>
      </c>
      <c r="L74" s="82" t="s">
        <v>34</v>
      </c>
      <c r="M74" s="73" t="s">
        <v>34</v>
      </c>
      <c r="N74" s="55">
        <v>0</v>
      </c>
      <c r="O74" s="56">
        <v>0</v>
      </c>
      <c r="P74" s="82" t="s">
        <v>34</v>
      </c>
      <c r="Q74" s="82" t="s">
        <v>34</v>
      </c>
      <c r="R74" s="82" t="s">
        <v>34</v>
      </c>
      <c r="S74" s="82">
        <v>593.04999999999995</v>
      </c>
      <c r="T74" s="82" t="s">
        <v>34</v>
      </c>
      <c r="U74" s="82" t="s">
        <v>34</v>
      </c>
      <c r="V74" s="57">
        <v>593.04999999999995</v>
      </c>
      <c r="W74" s="57">
        <v>593.04999999999995</v>
      </c>
    </row>
    <row r="75" spans="1:23" x14ac:dyDescent="0.2">
      <c r="A75" s="88" t="s">
        <v>113</v>
      </c>
      <c r="B75" s="91"/>
      <c r="C75" s="90" t="s">
        <v>35</v>
      </c>
      <c r="D75">
        <v>20</v>
      </c>
      <c r="E75" s="54" t="s">
        <v>34</v>
      </c>
      <c r="F75" s="82" t="s">
        <v>34</v>
      </c>
      <c r="G75" s="82" t="s">
        <v>34</v>
      </c>
      <c r="H75" s="73" t="s">
        <v>34</v>
      </c>
      <c r="I75" s="55">
        <v>0</v>
      </c>
      <c r="J75" s="72" t="s">
        <v>34</v>
      </c>
      <c r="K75" s="82" t="s">
        <v>34</v>
      </c>
      <c r="L75" s="82" t="s">
        <v>34</v>
      </c>
      <c r="M75" s="73" t="s">
        <v>34</v>
      </c>
      <c r="N75" s="55">
        <v>0</v>
      </c>
      <c r="O75" s="56">
        <v>0</v>
      </c>
      <c r="P75" s="82" t="s">
        <v>34</v>
      </c>
      <c r="Q75" s="82" t="s">
        <v>34</v>
      </c>
      <c r="R75" s="82" t="s">
        <v>34</v>
      </c>
      <c r="S75" s="82">
        <v>4468.5600000000004</v>
      </c>
      <c r="T75" s="82" t="s">
        <v>34</v>
      </c>
      <c r="U75" s="82" t="s">
        <v>34</v>
      </c>
      <c r="V75" s="57">
        <v>4468.5600000000004</v>
      </c>
      <c r="W75" s="57">
        <v>4468.5600000000004</v>
      </c>
    </row>
    <row r="76" spans="1:23" x14ac:dyDescent="0.2">
      <c r="A76" s="92" t="s">
        <v>114</v>
      </c>
      <c r="B76" s="93"/>
      <c r="C76" s="94" t="s">
        <v>36</v>
      </c>
      <c r="D76" s="58" t="s">
        <v>113</v>
      </c>
      <c r="E76" s="59" t="s">
        <v>34</v>
      </c>
      <c r="F76" s="83" t="s">
        <v>34</v>
      </c>
      <c r="G76" s="83" t="s">
        <v>34</v>
      </c>
      <c r="H76" s="84" t="s">
        <v>34</v>
      </c>
      <c r="I76" s="55">
        <v>0</v>
      </c>
      <c r="J76" s="85" t="s">
        <v>34</v>
      </c>
      <c r="K76" s="83" t="s">
        <v>34</v>
      </c>
      <c r="L76" s="83" t="s">
        <v>34</v>
      </c>
      <c r="M76" s="84" t="s">
        <v>34</v>
      </c>
      <c r="N76" s="55">
        <v>0</v>
      </c>
      <c r="O76" s="56">
        <v>0</v>
      </c>
      <c r="P76" s="83" t="s">
        <v>34</v>
      </c>
      <c r="Q76" s="83" t="s">
        <v>34</v>
      </c>
      <c r="R76" s="83" t="s">
        <v>34</v>
      </c>
      <c r="S76" s="83">
        <v>4468.5600000000004</v>
      </c>
      <c r="T76" s="83" t="s">
        <v>34</v>
      </c>
      <c r="U76" s="83" t="s">
        <v>34</v>
      </c>
      <c r="V76" s="57">
        <v>4468.5600000000004</v>
      </c>
      <c r="W76" s="57">
        <v>4468.5600000000004</v>
      </c>
    </row>
    <row r="77" spans="1:23" x14ac:dyDescent="0.2">
      <c r="A77" s="88" t="s">
        <v>115</v>
      </c>
      <c r="B77" s="89"/>
      <c r="C77" s="90" t="s">
        <v>37</v>
      </c>
      <c r="D77" s="58" t="s">
        <v>107</v>
      </c>
      <c r="E77" s="54" t="s">
        <v>34</v>
      </c>
      <c r="F77" s="82" t="s">
        <v>34</v>
      </c>
      <c r="G77" s="82" t="s">
        <v>34</v>
      </c>
      <c r="H77" s="73" t="s">
        <v>34</v>
      </c>
      <c r="I77" s="55">
        <v>0</v>
      </c>
      <c r="J77" s="72" t="s">
        <v>34</v>
      </c>
      <c r="K77" s="82" t="s">
        <v>34</v>
      </c>
      <c r="L77" s="82" t="s">
        <v>34</v>
      </c>
      <c r="M77" s="73" t="s">
        <v>34</v>
      </c>
      <c r="N77" s="55">
        <v>0</v>
      </c>
      <c r="O77" s="56">
        <v>0</v>
      </c>
      <c r="P77" s="82" t="s">
        <v>34</v>
      </c>
      <c r="Q77" s="82" t="s">
        <v>34</v>
      </c>
      <c r="R77" s="82" t="s">
        <v>34</v>
      </c>
      <c r="S77" s="82">
        <v>0</v>
      </c>
      <c r="T77" s="82" t="s">
        <v>34</v>
      </c>
      <c r="U77" s="82" t="s">
        <v>34</v>
      </c>
      <c r="V77" s="57">
        <v>0</v>
      </c>
      <c r="W77" s="57">
        <v>0</v>
      </c>
    </row>
    <row r="78" spans="1:23" x14ac:dyDescent="0.2">
      <c r="A78" s="88" t="s">
        <v>116</v>
      </c>
      <c r="B78" s="91"/>
      <c r="C78" s="90" t="s">
        <v>35</v>
      </c>
      <c r="D78">
        <v>21</v>
      </c>
      <c r="E78" s="54" t="s">
        <v>34</v>
      </c>
      <c r="F78" s="82" t="s">
        <v>34</v>
      </c>
      <c r="G78" s="82" t="s">
        <v>34</v>
      </c>
      <c r="H78" s="73" t="s">
        <v>34</v>
      </c>
      <c r="I78" s="55">
        <v>0</v>
      </c>
      <c r="J78" s="72" t="s">
        <v>34</v>
      </c>
      <c r="K78" s="82" t="s">
        <v>34</v>
      </c>
      <c r="L78" s="82" t="s">
        <v>34</v>
      </c>
      <c r="M78" s="73" t="s">
        <v>34</v>
      </c>
      <c r="N78" s="55">
        <v>0</v>
      </c>
      <c r="O78" s="56">
        <v>0</v>
      </c>
      <c r="P78" s="82" t="s">
        <v>34</v>
      </c>
      <c r="Q78" s="82" t="s">
        <v>34</v>
      </c>
      <c r="R78" s="82" t="s">
        <v>34</v>
      </c>
      <c r="S78" s="82">
        <v>1997.95</v>
      </c>
      <c r="T78" s="82" t="s">
        <v>34</v>
      </c>
      <c r="U78" s="82" t="s">
        <v>34</v>
      </c>
      <c r="V78" s="57">
        <v>1997.95</v>
      </c>
      <c r="W78" s="57">
        <v>1997.95</v>
      </c>
    </row>
    <row r="79" spans="1:23" x14ac:dyDescent="0.2">
      <c r="A79" s="88" t="s">
        <v>117</v>
      </c>
      <c r="B79" s="89"/>
      <c r="C79" s="90" t="s">
        <v>36</v>
      </c>
      <c r="D79" s="58" t="s">
        <v>116</v>
      </c>
      <c r="E79" s="54" t="s">
        <v>34</v>
      </c>
      <c r="F79" s="82" t="s">
        <v>34</v>
      </c>
      <c r="G79" s="82" t="s">
        <v>34</v>
      </c>
      <c r="H79" s="73" t="s">
        <v>34</v>
      </c>
      <c r="I79" s="55">
        <v>0</v>
      </c>
      <c r="J79" s="72" t="s">
        <v>34</v>
      </c>
      <c r="K79" s="82" t="s">
        <v>34</v>
      </c>
      <c r="L79" s="82" t="s">
        <v>34</v>
      </c>
      <c r="M79" s="73" t="s">
        <v>34</v>
      </c>
      <c r="N79" s="55">
        <v>0</v>
      </c>
      <c r="O79" s="56">
        <v>0</v>
      </c>
      <c r="P79" s="82" t="s">
        <v>34</v>
      </c>
      <c r="Q79" s="82" t="s">
        <v>34</v>
      </c>
      <c r="R79" s="82" t="s">
        <v>34</v>
      </c>
      <c r="S79" s="82">
        <v>3000</v>
      </c>
      <c r="T79" s="82" t="s">
        <v>34</v>
      </c>
      <c r="U79" s="82" t="s">
        <v>34</v>
      </c>
      <c r="V79" s="57">
        <v>3000</v>
      </c>
      <c r="W79" s="57">
        <v>3000</v>
      </c>
    </row>
    <row r="80" spans="1:23" x14ac:dyDescent="0.2">
      <c r="A80" s="88" t="s">
        <v>49</v>
      </c>
      <c r="B80" s="89"/>
      <c r="C80" s="90" t="s">
        <v>37</v>
      </c>
      <c r="D80" s="58" t="s">
        <v>118</v>
      </c>
      <c r="E80" s="54" t="s">
        <v>34</v>
      </c>
      <c r="F80" s="82" t="s">
        <v>34</v>
      </c>
      <c r="G80" s="82" t="s">
        <v>34</v>
      </c>
      <c r="H80" s="73" t="s">
        <v>34</v>
      </c>
      <c r="I80" s="55">
        <v>0</v>
      </c>
      <c r="J80" s="72" t="s">
        <v>34</v>
      </c>
      <c r="K80" s="82" t="s">
        <v>34</v>
      </c>
      <c r="L80" s="82" t="s">
        <v>34</v>
      </c>
      <c r="M80" s="73" t="s">
        <v>34</v>
      </c>
      <c r="N80" s="55">
        <v>0</v>
      </c>
      <c r="O80" s="56">
        <v>0</v>
      </c>
      <c r="P80" s="82" t="s">
        <v>34</v>
      </c>
      <c r="Q80" s="82" t="s">
        <v>34</v>
      </c>
      <c r="R80" s="82" t="s">
        <v>34</v>
      </c>
      <c r="S80" s="82">
        <v>1002.05</v>
      </c>
      <c r="T80" s="82" t="s">
        <v>34</v>
      </c>
      <c r="U80" s="82" t="s">
        <v>34</v>
      </c>
      <c r="V80" s="57">
        <v>1002.05</v>
      </c>
      <c r="W80" s="57">
        <v>1002.05</v>
      </c>
    </row>
    <row r="81" spans="1:23" x14ac:dyDescent="0.2">
      <c r="A81" s="88" t="s">
        <v>119</v>
      </c>
      <c r="B81" s="91"/>
      <c r="C81" s="90" t="s">
        <v>35</v>
      </c>
      <c r="D81">
        <v>22</v>
      </c>
      <c r="E81" s="54" t="s">
        <v>34</v>
      </c>
      <c r="F81" s="82" t="s">
        <v>34</v>
      </c>
      <c r="G81" s="82" t="s">
        <v>34</v>
      </c>
      <c r="H81" s="73" t="s">
        <v>34</v>
      </c>
      <c r="I81" s="55">
        <v>0</v>
      </c>
      <c r="J81" s="72" t="s">
        <v>34</v>
      </c>
      <c r="K81" s="82" t="s">
        <v>34</v>
      </c>
      <c r="L81" s="82" t="s">
        <v>34</v>
      </c>
      <c r="M81" s="73" t="s">
        <v>34</v>
      </c>
      <c r="N81" s="55">
        <v>0</v>
      </c>
      <c r="O81" s="56">
        <v>0</v>
      </c>
      <c r="P81" s="82" t="s">
        <v>34</v>
      </c>
      <c r="Q81" s="82" t="s">
        <v>34</v>
      </c>
      <c r="R81" s="82" t="s">
        <v>34</v>
      </c>
      <c r="S81" s="82">
        <v>0</v>
      </c>
      <c r="T81" s="82" t="s">
        <v>34</v>
      </c>
      <c r="U81" s="82" t="s">
        <v>34</v>
      </c>
      <c r="V81" s="57">
        <v>0</v>
      </c>
      <c r="W81" s="57">
        <v>0</v>
      </c>
    </row>
    <row r="82" spans="1:23" x14ac:dyDescent="0.2">
      <c r="A82" s="92" t="s">
        <v>120</v>
      </c>
      <c r="B82" s="93"/>
      <c r="C82" s="94" t="s">
        <v>36</v>
      </c>
      <c r="D82" s="58" t="s">
        <v>119</v>
      </c>
      <c r="E82" s="59" t="s">
        <v>34</v>
      </c>
      <c r="F82" s="83" t="s">
        <v>34</v>
      </c>
      <c r="G82" s="83" t="s">
        <v>34</v>
      </c>
      <c r="H82" s="84" t="s">
        <v>34</v>
      </c>
      <c r="I82" s="55">
        <v>0</v>
      </c>
      <c r="J82" s="85" t="s">
        <v>34</v>
      </c>
      <c r="K82" s="83" t="s">
        <v>34</v>
      </c>
      <c r="L82" s="83" t="s">
        <v>34</v>
      </c>
      <c r="M82" s="84" t="s">
        <v>34</v>
      </c>
      <c r="N82" s="55">
        <v>0</v>
      </c>
      <c r="O82" s="56">
        <v>0</v>
      </c>
      <c r="P82" s="83" t="s">
        <v>34</v>
      </c>
      <c r="Q82" s="83" t="s">
        <v>34</v>
      </c>
      <c r="R82" s="83" t="s">
        <v>34</v>
      </c>
      <c r="S82" s="83">
        <v>0</v>
      </c>
      <c r="T82" s="83" t="s">
        <v>34</v>
      </c>
      <c r="U82" s="83" t="s">
        <v>34</v>
      </c>
      <c r="V82" s="57">
        <v>0</v>
      </c>
      <c r="W82" s="57">
        <v>0</v>
      </c>
    </row>
    <row r="83" spans="1:23" x14ac:dyDescent="0.2">
      <c r="A83" s="88" t="s">
        <v>40</v>
      </c>
      <c r="B83" s="89"/>
      <c r="C83" s="90" t="s">
        <v>37</v>
      </c>
      <c r="D83" s="58" t="s">
        <v>118</v>
      </c>
      <c r="E83" s="54" t="s">
        <v>34</v>
      </c>
      <c r="F83" s="82" t="s">
        <v>34</v>
      </c>
      <c r="G83" s="82" t="s">
        <v>34</v>
      </c>
      <c r="H83" s="73" t="s">
        <v>34</v>
      </c>
      <c r="I83" s="55">
        <v>0</v>
      </c>
      <c r="J83" s="72" t="s">
        <v>34</v>
      </c>
      <c r="K83" s="82" t="s">
        <v>34</v>
      </c>
      <c r="L83" s="82" t="s">
        <v>34</v>
      </c>
      <c r="M83" s="73" t="s">
        <v>34</v>
      </c>
      <c r="N83" s="55">
        <v>0</v>
      </c>
      <c r="O83" s="56">
        <v>0</v>
      </c>
      <c r="P83" s="82" t="s">
        <v>34</v>
      </c>
      <c r="Q83" s="82" t="s">
        <v>34</v>
      </c>
      <c r="R83" s="82" t="s">
        <v>34</v>
      </c>
      <c r="S83" s="82">
        <v>0</v>
      </c>
      <c r="T83" s="82" t="s">
        <v>34</v>
      </c>
      <c r="U83" s="82" t="s">
        <v>34</v>
      </c>
      <c r="V83" s="57">
        <v>0</v>
      </c>
      <c r="W83" s="57">
        <v>0</v>
      </c>
    </row>
    <row r="84" spans="1:23" x14ac:dyDescent="0.2">
      <c r="A84" s="88" t="s">
        <v>121</v>
      </c>
      <c r="B84" s="91"/>
      <c r="C84" s="90" t="s">
        <v>35</v>
      </c>
      <c r="D84">
        <v>23</v>
      </c>
      <c r="E84" s="54" t="s">
        <v>34</v>
      </c>
      <c r="F84" s="82" t="s">
        <v>34</v>
      </c>
      <c r="G84" s="82" t="s">
        <v>34</v>
      </c>
      <c r="H84" s="73" t="s">
        <v>34</v>
      </c>
      <c r="I84" s="55">
        <v>0</v>
      </c>
      <c r="J84" s="72" t="s">
        <v>34</v>
      </c>
      <c r="K84" s="82" t="s">
        <v>34</v>
      </c>
      <c r="L84" s="82" t="s">
        <v>34</v>
      </c>
      <c r="M84" s="73" t="s">
        <v>34</v>
      </c>
      <c r="N84" s="55">
        <v>0</v>
      </c>
      <c r="O84" s="56">
        <v>0</v>
      </c>
      <c r="P84" s="82" t="s">
        <v>34</v>
      </c>
      <c r="Q84" s="82" t="s">
        <v>34</v>
      </c>
      <c r="R84" s="82" t="s">
        <v>34</v>
      </c>
      <c r="S84" s="82">
        <v>838.84</v>
      </c>
      <c r="T84" s="82" t="s">
        <v>34</v>
      </c>
      <c r="U84" s="82" t="s">
        <v>34</v>
      </c>
      <c r="V84" s="57">
        <v>838.84</v>
      </c>
      <c r="W84" s="57">
        <v>838.84</v>
      </c>
    </row>
    <row r="85" spans="1:23" x14ac:dyDescent="0.2">
      <c r="A85" s="88" t="s">
        <v>122</v>
      </c>
      <c r="B85" s="89"/>
      <c r="C85" s="90" t="s">
        <v>36</v>
      </c>
      <c r="D85" s="58" t="s">
        <v>121</v>
      </c>
      <c r="E85" s="54" t="s">
        <v>34</v>
      </c>
      <c r="F85" s="82" t="s">
        <v>34</v>
      </c>
      <c r="G85" s="82" t="s">
        <v>34</v>
      </c>
      <c r="H85" s="73" t="s">
        <v>34</v>
      </c>
      <c r="I85" s="55">
        <v>0</v>
      </c>
      <c r="J85" s="72" t="s">
        <v>34</v>
      </c>
      <c r="K85" s="82" t="s">
        <v>34</v>
      </c>
      <c r="L85" s="82" t="s">
        <v>34</v>
      </c>
      <c r="M85" s="73" t="s">
        <v>34</v>
      </c>
      <c r="N85" s="55">
        <v>0</v>
      </c>
      <c r="O85" s="56">
        <v>0</v>
      </c>
      <c r="P85" s="82" t="s">
        <v>34</v>
      </c>
      <c r="Q85" s="82" t="s">
        <v>34</v>
      </c>
      <c r="R85" s="82" t="s">
        <v>34</v>
      </c>
      <c r="S85" s="82">
        <v>838.84</v>
      </c>
      <c r="T85" s="82" t="s">
        <v>34</v>
      </c>
      <c r="U85" s="82" t="s">
        <v>34</v>
      </c>
      <c r="V85" s="57">
        <v>838.84</v>
      </c>
      <c r="W85" s="57">
        <v>838.84</v>
      </c>
    </row>
    <row r="86" spans="1:23" x14ac:dyDescent="0.2">
      <c r="A86" s="88" t="s">
        <v>123</v>
      </c>
      <c r="B86" s="89"/>
      <c r="C86" s="90" t="s">
        <v>37</v>
      </c>
      <c r="D86" s="58" t="s">
        <v>118</v>
      </c>
      <c r="E86" s="54" t="s">
        <v>34</v>
      </c>
      <c r="F86" s="82" t="s">
        <v>34</v>
      </c>
      <c r="G86" s="82" t="s">
        <v>34</v>
      </c>
      <c r="H86" s="73" t="s">
        <v>34</v>
      </c>
      <c r="I86" s="55">
        <v>0</v>
      </c>
      <c r="J86" s="72" t="s">
        <v>34</v>
      </c>
      <c r="K86" s="82" t="s">
        <v>34</v>
      </c>
      <c r="L86" s="82" t="s">
        <v>34</v>
      </c>
      <c r="M86" s="73" t="s">
        <v>34</v>
      </c>
      <c r="N86" s="55">
        <v>0</v>
      </c>
      <c r="O86" s="56">
        <v>0</v>
      </c>
      <c r="P86" s="82" t="s">
        <v>34</v>
      </c>
      <c r="Q86" s="82" t="s">
        <v>34</v>
      </c>
      <c r="R86" s="82" t="s">
        <v>34</v>
      </c>
      <c r="S86" s="82">
        <v>0</v>
      </c>
      <c r="T86" s="82" t="s">
        <v>34</v>
      </c>
      <c r="U86" s="82" t="s">
        <v>34</v>
      </c>
      <c r="V86" s="57">
        <v>0</v>
      </c>
      <c r="W86" s="57">
        <v>0</v>
      </c>
    </row>
    <row r="87" spans="1:23" x14ac:dyDescent="0.2">
      <c r="A87" s="88" t="s">
        <v>124</v>
      </c>
      <c r="B87" s="91"/>
      <c r="C87" s="90" t="s">
        <v>35</v>
      </c>
      <c r="D87">
        <v>24</v>
      </c>
      <c r="E87" s="54" t="s">
        <v>34</v>
      </c>
      <c r="F87" s="82" t="s">
        <v>34</v>
      </c>
      <c r="G87" s="82" t="s">
        <v>34</v>
      </c>
      <c r="H87" s="73" t="s">
        <v>34</v>
      </c>
      <c r="I87" s="55">
        <v>0</v>
      </c>
      <c r="J87" s="72" t="s">
        <v>34</v>
      </c>
      <c r="K87" s="82" t="s">
        <v>34</v>
      </c>
      <c r="L87" s="82" t="s">
        <v>34</v>
      </c>
      <c r="M87" s="73" t="s">
        <v>34</v>
      </c>
      <c r="N87" s="55">
        <v>0</v>
      </c>
      <c r="O87" s="56">
        <v>0</v>
      </c>
      <c r="P87" s="82" t="s">
        <v>34</v>
      </c>
      <c r="Q87" s="82" t="s">
        <v>34</v>
      </c>
      <c r="R87" s="82" t="s">
        <v>34</v>
      </c>
      <c r="S87" s="82">
        <v>0</v>
      </c>
      <c r="T87" s="82" t="s">
        <v>34</v>
      </c>
      <c r="U87" s="82" t="s">
        <v>34</v>
      </c>
      <c r="V87" s="57">
        <v>0</v>
      </c>
      <c r="W87" s="57">
        <v>0</v>
      </c>
    </row>
    <row r="88" spans="1:23" x14ac:dyDescent="0.2">
      <c r="A88" s="92" t="s">
        <v>125</v>
      </c>
      <c r="B88" s="93"/>
      <c r="C88" s="94" t="s">
        <v>36</v>
      </c>
      <c r="D88" s="58" t="s">
        <v>124</v>
      </c>
      <c r="E88" s="59" t="s">
        <v>34</v>
      </c>
      <c r="F88" s="83" t="s">
        <v>34</v>
      </c>
      <c r="G88" s="83" t="s">
        <v>34</v>
      </c>
      <c r="H88" s="84" t="s">
        <v>34</v>
      </c>
      <c r="I88" s="55">
        <v>0</v>
      </c>
      <c r="J88" s="85" t="s">
        <v>34</v>
      </c>
      <c r="K88" s="83" t="s">
        <v>34</v>
      </c>
      <c r="L88" s="83" t="s">
        <v>34</v>
      </c>
      <c r="M88" s="84" t="s">
        <v>34</v>
      </c>
      <c r="N88" s="55">
        <v>0</v>
      </c>
      <c r="O88" s="56">
        <v>0</v>
      </c>
      <c r="P88" s="83" t="s">
        <v>34</v>
      </c>
      <c r="Q88" s="83" t="s">
        <v>34</v>
      </c>
      <c r="R88" s="83" t="s">
        <v>34</v>
      </c>
      <c r="S88" s="83">
        <v>1000</v>
      </c>
      <c r="T88" s="83" t="s">
        <v>34</v>
      </c>
      <c r="U88" s="83" t="s">
        <v>34</v>
      </c>
      <c r="V88" s="57">
        <v>1000</v>
      </c>
      <c r="W88" s="57">
        <v>1000</v>
      </c>
    </row>
    <row r="89" spans="1:23" x14ac:dyDescent="0.2">
      <c r="A89" s="88" t="s">
        <v>106</v>
      </c>
      <c r="B89" s="89"/>
      <c r="C89" s="90" t="s">
        <v>37</v>
      </c>
      <c r="D89" s="58" t="s">
        <v>118</v>
      </c>
      <c r="E89" s="54" t="s">
        <v>34</v>
      </c>
      <c r="F89" s="82" t="s">
        <v>34</v>
      </c>
      <c r="G89" s="82" t="s">
        <v>34</v>
      </c>
      <c r="H89" s="73" t="s">
        <v>34</v>
      </c>
      <c r="I89" s="55">
        <v>0</v>
      </c>
      <c r="J89" s="72" t="s">
        <v>34</v>
      </c>
      <c r="K89" s="82" t="s">
        <v>34</v>
      </c>
      <c r="L89" s="82" t="s">
        <v>34</v>
      </c>
      <c r="M89" s="73" t="s">
        <v>34</v>
      </c>
      <c r="N89" s="55">
        <v>0</v>
      </c>
      <c r="O89" s="56">
        <v>0</v>
      </c>
      <c r="P89" s="82" t="s">
        <v>34</v>
      </c>
      <c r="Q89" s="82" t="s">
        <v>34</v>
      </c>
      <c r="R89" s="82" t="s">
        <v>34</v>
      </c>
      <c r="S89" s="82">
        <v>1000</v>
      </c>
      <c r="T89" s="82" t="s">
        <v>34</v>
      </c>
      <c r="U89" s="82" t="s">
        <v>34</v>
      </c>
      <c r="V89" s="57">
        <v>1000</v>
      </c>
      <c r="W89" s="57">
        <v>1000</v>
      </c>
    </row>
    <row r="90" spans="1:23" x14ac:dyDescent="0.2">
      <c r="A90" s="88" t="s">
        <v>126</v>
      </c>
      <c r="B90" s="91"/>
      <c r="C90" s="90" t="s">
        <v>35</v>
      </c>
      <c r="D90">
        <v>25</v>
      </c>
      <c r="E90" s="54" t="s">
        <v>34</v>
      </c>
      <c r="F90" s="82" t="s">
        <v>34</v>
      </c>
      <c r="G90" s="82" t="s">
        <v>34</v>
      </c>
      <c r="H90" s="73" t="s">
        <v>34</v>
      </c>
      <c r="I90" s="55">
        <v>0</v>
      </c>
      <c r="J90" s="72" t="s">
        <v>34</v>
      </c>
      <c r="K90" s="82" t="s">
        <v>34</v>
      </c>
      <c r="L90" s="82" t="s">
        <v>34</v>
      </c>
      <c r="M90" s="73" t="s">
        <v>34</v>
      </c>
      <c r="N90" s="55">
        <v>0</v>
      </c>
      <c r="O90" s="56">
        <v>0</v>
      </c>
      <c r="P90" s="82" t="s">
        <v>34</v>
      </c>
      <c r="Q90" s="82" t="s">
        <v>34</v>
      </c>
      <c r="R90" s="82" t="s">
        <v>34</v>
      </c>
      <c r="S90" s="82">
        <v>398.5</v>
      </c>
      <c r="T90" s="82" t="s">
        <v>34</v>
      </c>
      <c r="U90" s="82" t="s">
        <v>34</v>
      </c>
      <c r="V90" s="57">
        <v>398.5</v>
      </c>
      <c r="W90" s="57">
        <v>398.5</v>
      </c>
    </row>
    <row r="91" spans="1:23" x14ac:dyDescent="0.2">
      <c r="A91" s="88" t="s">
        <v>127</v>
      </c>
      <c r="B91" s="89"/>
      <c r="C91" s="90" t="s">
        <v>36</v>
      </c>
      <c r="D91" s="58" t="s">
        <v>126</v>
      </c>
      <c r="E91" s="54" t="s">
        <v>34</v>
      </c>
      <c r="F91" s="82" t="s">
        <v>34</v>
      </c>
      <c r="G91" s="82" t="s">
        <v>34</v>
      </c>
      <c r="H91" s="73" t="s">
        <v>34</v>
      </c>
      <c r="I91" s="55">
        <v>0</v>
      </c>
      <c r="J91" s="72" t="s">
        <v>34</v>
      </c>
      <c r="K91" s="82" t="s">
        <v>34</v>
      </c>
      <c r="L91" s="82" t="s">
        <v>34</v>
      </c>
      <c r="M91" s="73" t="s">
        <v>34</v>
      </c>
      <c r="N91" s="55">
        <v>0</v>
      </c>
      <c r="O91" s="56">
        <v>0</v>
      </c>
      <c r="P91" s="82" t="s">
        <v>34</v>
      </c>
      <c r="Q91" s="82" t="s">
        <v>34</v>
      </c>
      <c r="R91" s="82" t="s">
        <v>34</v>
      </c>
      <c r="S91" s="82">
        <v>850.01</v>
      </c>
      <c r="T91" s="82" t="s">
        <v>34</v>
      </c>
      <c r="U91" s="82" t="s">
        <v>34</v>
      </c>
      <c r="V91" s="57">
        <v>850.01</v>
      </c>
      <c r="W91" s="57">
        <v>850.01</v>
      </c>
    </row>
    <row r="92" spans="1:23" x14ac:dyDescent="0.2">
      <c r="A92" s="88" t="s">
        <v>53</v>
      </c>
      <c r="B92" s="89"/>
      <c r="C92" s="90" t="s">
        <v>37</v>
      </c>
      <c r="D92" s="58" t="s">
        <v>118</v>
      </c>
      <c r="E92" s="54" t="s">
        <v>34</v>
      </c>
      <c r="F92" s="82" t="s">
        <v>34</v>
      </c>
      <c r="G92" s="82" t="s">
        <v>34</v>
      </c>
      <c r="H92" s="73" t="s">
        <v>34</v>
      </c>
      <c r="I92" s="55">
        <v>0</v>
      </c>
      <c r="J92" s="72" t="s">
        <v>34</v>
      </c>
      <c r="K92" s="82" t="s">
        <v>34</v>
      </c>
      <c r="L92" s="82" t="s">
        <v>34</v>
      </c>
      <c r="M92" s="73" t="s">
        <v>34</v>
      </c>
      <c r="N92" s="55">
        <v>0</v>
      </c>
      <c r="O92" s="56">
        <v>0</v>
      </c>
      <c r="P92" s="82" t="s">
        <v>34</v>
      </c>
      <c r="Q92" s="82" t="s">
        <v>34</v>
      </c>
      <c r="R92" s="82" t="s">
        <v>34</v>
      </c>
      <c r="S92" s="82">
        <v>451.51</v>
      </c>
      <c r="T92" s="82" t="s">
        <v>34</v>
      </c>
      <c r="U92" s="82" t="s">
        <v>34</v>
      </c>
      <c r="V92" s="57">
        <v>451.51</v>
      </c>
      <c r="W92" s="57">
        <v>451.51</v>
      </c>
    </row>
    <row r="93" spans="1:23" x14ac:dyDescent="0.2">
      <c r="A93" s="88" t="s">
        <v>128</v>
      </c>
      <c r="B93" s="91"/>
      <c r="C93" s="90" t="s">
        <v>35</v>
      </c>
      <c r="D93">
        <v>26</v>
      </c>
      <c r="E93" s="54" t="s">
        <v>34</v>
      </c>
      <c r="F93" s="82" t="s">
        <v>34</v>
      </c>
      <c r="G93" s="82" t="s">
        <v>34</v>
      </c>
      <c r="H93" s="73" t="s">
        <v>34</v>
      </c>
      <c r="I93" s="55">
        <v>0</v>
      </c>
      <c r="J93" s="72" t="s">
        <v>34</v>
      </c>
      <c r="K93" s="82" t="s">
        <v>34</v>
      </c>
      <c r="L93" s="82" t="s">
        <v>34</v>
      </c>
      <c r="M93" s="73" t="s">
        <v>34</v>
      </c>
      <c r="N93" s="55">
        <v>0</v>
      </c>
      <c r="O93" s="56">
        <v>0</v>
      </c>
      <c r="P93" s="82" t="s">
        <v>34</v>
      </c>
      <c r="Q93" s="82" t="s">
        <v>34</v>
      </c>
      <c r="R93" s="82" t="s">
        <v>34</v>
      </c>
      <c r="S93" s="82">
        <v>0</v>
      </c>
      <c r="T93" s="82" t="s">
        <v>34</v>
      </c>
      <c r="U93" s="82" t="s">
        <v>34</v>
      </c>
      <c r="V93" s="57">
        <v>0</v>
      </c>
      <c r="W93" s="57">
        <v>0</v>
      </c>
    </row>
    <row r="94" spans="1:23" x14ac:dyDescent="0.2">
      <c r="A94" s="92" t="s">
        <v>129</v>
      </c>
      <c r="B94" s="93"/>
      <c r="C94" s="94" t="s">
        <v>36</v>
      </c>
      <c r="D94" s="58" t="s">
        <v>128</v>
      </c>
      <c r="E94" s="59" t="s">
        <v>34</v>
      </c>
      <c r="F94" s="83" t="s">
        <v>34</v>
      </c>
      <c r="G94" s="83" t="s">
        <v>34</v>
      </c>
      <c r="H94" s="84" t="s">
        <v>34</v>
      </c>
      <c r="I94" s="55">
        <v>0</v>
      </c>
      <c r="J94" s="85" t="s">
        <v>34</v>
      </c>
      <c r="K94" s="83" t="s">
        <v>34</v>
      </c>
      <c r="L94" s="83" t="s">
        <v>34</v>
      </c>
      <c r="M94" s="84" t="s">
        <v>34</v>
      </c>
      <c r="N94" s="55">
        <v>0</v>
      </c>
      <c r="O94" s="56">
        <v>0</v>
      </c>
      <c r="P94" s="83" t="s">
        <v>34</v>
      </c>
      <c r="Q94" s="83" t="s">
        <v>34</v>
      </c>
      <c r="R94" s="83" t="s">
        <v>34</v>
      </c>
      <c r="S94" s="83">
        <v>500</v>
      </c>
      <c r="T94" s="83" t="s">
        <v>34</v>
      </c>
      <c r="U94" s="83" t="s">
        <v>34</v>
      </c>
      <c r="V94" s="57">
        <v>500</v>
      </c>
      <c r="W94" s="57">
        <v>500</v>
      </c>
    </row>
    <row r="95" spans="1:23" x14ac:dyDescent="0.2">
      <c r="A95" s="88" t="s">
        <v>51</v>
      </c>
      <c r="B95" s="89"/>
      <c r="C95" s="90" t="s">
        <v>37</v>
      </c>
      <c r="D95" s="58" t="s">
        <v>118</v>
      </c>
      <c r="E95" s="54" t="s">
        <v>34</v>
      </c>
      <c r="F95" s="82" t="s">
        <v>34</v>
      </c>
      <c r="G95" s="82" t="s">
        <v>34</v>
      </c>
      <c r="H95" s="73" t="s">
        <v>34</v>
      </c>
      <c r="I95" s="55">
        <v>0</v>
      </c>
      <c r="J95" s="72" t="s">
        <v>34</v>
      </c>
      <c r="K95" s="82" t="s">
        <v>34</v>
      </c>
      <c r="L95" s="82" t="s">
        <v>34</v>
      </c>
      <c r="M95" s="73" t="s">
        <v>34</v>
      </c>
      <c r="N95" s="55">
        <v>0</v>
      </c>
      <c r="O95" s="56">
        <v>0</v>
      </c>
      <c r="P95" s="82" t="s">
        <v>34</v>
      </c>
      <c r="Q95" s="82" t="s">
        <v>34</v>
      </c>
      <c r="R95" s="82" t="s">
        <v>34</v>
      </c>
      <c r="S95" s="82">
        <v>500</v>
      </c>
      <c r="T95" s="82" t="s">
        <v>34</v>
      </c>
      <c r="U95" s="82" t="s">
        <v>34</v>
      </c>
      <c r="V95" s="57">
        <v>500</v>
      </c>
      <c r="W95" s="57">
        <v>500</v>
      </c>
    </row>
    <row r="96" spans="1:23" x14ac:dyDescent="0.2">
      <c r="A96" s="88" t="s">
        <v>130</v>
      </c>
      <c r="B96" s="91"/>
      <c r="C96" s="90" t="s">
        <v>35</v>
      </c>
      <c r="D96">
        <v>27</v>
      </c>
      <c r="E96" s="54" t="s">
        <v>34</v>
      </c>
      <c r="F96" s="82" t="s">
        <v>34</v>
      </c>
      <c r="G96" s="82" t="s">
        <v>34</v>
      </c>
      <c r="H96" s="73" t="s">
        <v>34</v>
      </c>
      <c r="I96" s="55">
        <v>0</v>
      </c>
      <c r="J96" s="72" t="s">
        <v>34</v>
      </c>
      <c r="K96" s="82" t="s">
        <v>34</v>
      </c>
      <c r="L96" s="82" t="s">
        <v>34</v>
      </c>
      <c r="M96" s="73" t="s">
        <v>34</v>
      </c>
      <c r="N96" s="55">
        <v>0</v>
      </c>
      <c r="O96" s="56">
        <v>0</v>
      </c>
      <c r="P96" s="82" t="s">
        <v>34</v>
      </c>
      <c r="Q96" s="82" t="s">
        <v>34</v>
      </c>
      <c r="R96" s="82" t="s">
        <v>34</v>
      </c>
      <c r="S96" s="82" t="s">
        <v>34</v>
      </c>
      <c r="T96" s="82">
        <v>1614.85</v>
      </c>
      <c r="U96" s="82" t="s">
        <v>34</v>
      </c>
      <c r="V96" s="57">
        <v>1614.85</v>
      </c>
      <c r="W96" s="57">
        <v>1614.85</v>
      </c>
    </row>
    <row r="97" spans="1:23" x14ac:dyDescent="0.2">
      <c r="A97" s="88" t="s">
        <v>131</v>
      </c>
      <c r="B97" s="89"/>
      <c r="C97" s="90" t="s">
        <v>36</v>
      </c>
      <c r="D97" s="58" t="s">
        <v>130</v>
      </c>
      <c r="E97" s="54" t="s">
        <v>34</v>
      </c>
      <c r="F97" s="82" t="s">
        <v>34</v>
      </c>
      <c r="G97" s="82" t="s">
        <v>34</v>
      </c>
      <c r="H97" s="73" t="s">
        <v>34</v>
      </c>
      <c r="I97" s="55">
        <v>0</v>
      </c>
      <c r="J97" s="72" t="s">
        <v>34</v>
      </c>
      <c r="K97" s="82" t="s">
        <v>34</v>
      </c>
      <c r="L97" s="82" t="s">
        <v>34</v>
      </c>
      <c r="M97" s="73" t="s">
        <v>34</v>
      </c>
      <c r="N97" s="55">
        <v>0</v>
      </c>
      <c r="O97" s="56">
        <v>0</v>
      </c>
      <c r="P97" s="82" t="s">
        <v>34</v>
      </c>
      <c r="Q97" s="82" t="s">
        <v>34</v>
      </c>
      <c r="R97" s="82" t="s">
        <v>34</v>
      </c>
      <c r="S97" s="82" t="s">
        <v>34</v>
      </c>
      <c r="T97" s="82">
        <v>1500</v>
      </c>
      <c r="U97" s="82" t="s">
        <v>34</v>
      </c>
      <c r="V97" s="57">
        <v>1500</v>
      </c>
      <c r="W97" s="57">
        <v>1500</v>
      </c>
    </row>
    <row r="98" spans="1:23" x14ac:dyDescent="0.2">
      <c r="A98" s="88" t="s">
        <v>132</v>
      </c>
      <c r="B98" s="89"/>
      <c r="C98" s="90" t="s">
        <v>37</v>
      </c>
      <c r="D98" s="58" t="s">
        <v>133</v>
      </c>
      <c r="E98" s="54" t="s">
        <v>34</v>
      </c>
      <c r="F98" s="82" t="s">
        <v>34</v>
      </c>
      <c r="G98" s="82" t="s">
        <v>34</v>
      </c>
      <c r="H98" s="73" t="s">
        <v>34</v>
      </c>
      <c r="I98" s="55">
        <v>0</v>
      </c>
      <c r="J98" s="72" t="s">
        <v>34</v>
      </c>
      <c r="K98" s="82" t="s">
        <v>34</v>
      </c>
      <c r="L98" s="82" t="s">
        <v>34</v>
      </c>
      <c r="M98" s="73" t="s">
        <v>34</v>
      </c>
      <c r="N98" s="55">
        <v>0</v>
      </c>
      <c r="O98" s="56">
        <v>0</v>
      </c>
      <c r="P98" s="82" t="s">
        <v>34</v>
      </c>
      <c r="Q98" s="82" t="s">
        <v>34</v>
      </c>
      <c r="R98" s="82" t="s">
        <v>34</v>
      </c>
      <c r="S98" s="82" t="s">
        <v>34</v>
      </c>
      <c r="T98" s="82">
        <v>-114.84999999999991</v>
      </c>
      <c r="U98" s="82" t="s">
        <v>34</v>
      </c>
      <c r="V98" s="57">
        <v>-114.84999999999991</v>
      </c>
      <c r="W98" s="57">
        <v>-114.84999999999991</v>
      </c>
    </row>
    <row r="99" spans="1:23" x14ac:dyDescent="0.2">
      <c r="A99" s="88" t="s">
        <v>134</v>
      </c>
      <c r="B99" s="91"/>
      <c r="C99" s="90" t="s">
        <v>35</v>
      </c>
      <c r="D99">
        <v>28</v>
      </c>
      <c r="E99" s="54" t="s">
        <v>34</v>
      </c>
      <c r="F99" s="82" t="s">
        <v>34</v>
      </c>
      <c r="G99" s="82" t="s">
        <v>34</v>
      </c>
      <c r="H99" s="73" t="s">
        <v>34</v>
      </c>
      <c r="I99" s="55">
        <v>0</v>
      </c>
      <c r="J99" s="72" t="s">
        <v>34</v>
      </c>
      <c r="K99" s="82" t="s">
        <v>34</v>
      </c>
      <c r="L99" s="82" t="s">
        <v>34</v>
      </c>
      <c r="M99" s="73" t="s">
        <v>34</v>
      </c>
      <c r="N99" s="55">
        <v>0</v>
      </c>
      <c r="O99" s="56">
        <v>0</v>
      </c>
      <c r="P99" s="82" t="s">
        <v>34</v>
      </c>
      <c r="Q99" s="82" t="s">
        <v>34</v>
      </c>
      <c r="R99" s="82" t="s">
        <v>34</v>
      </c>
      <c r="S99" s="82">
        <v>1540.53</v>
      </c>
      <c r="T99" s="82" t="s">
        <v>34</v>
      </c>
      <c r="U99" s="82" t="s">
        <v>34</v>
      </c>
      <c r="V99" s="57">
        <v>1540.53</v>
      </c>
      <c r="W99" s="57">
        <v>1540.53</v>
      </c>
    </row>
    <row r="100" spans="1:23" x14ac:dyDescent="0.2">
      <c r="A100" s="92" t="s">
        <v>135</v>
      </c>
      <c r="B100" s="93"/>
      <c r="C100" s="94" t="s">
        <v>36</v>
      </c>
      <c r="D100" s="58" t="s">
        <v>134</v>
      </c>
      <c r="E100" s="59" t="s">
        <v>34</v>
      </c>
      <c r="F100" s="83" t="s">
        <v>34</v>
      </c>
      <c r="G100" s="83" t="s">
        <v>34</v>
      </c>
      <c r="H100" s="84" t="s">
        <v>34</v>
      </c>
      <c r="I100" s="55">
        <v>0</v>
      </c>
      <c r="J100" s="85" t="s">
        <v>34</v>
      </c>
      <c r="K100" s="83" t="s">
        <v>34</v>
      </c>
      <c r="L100" s="83" t="s">
        <v>34</v>
      </c>
      <c r="M100" s="84" t="s">
        <v>34</v>
      </c>
      <c r="N100" s="55">
        <v>0</v>
      </c>
      <c r="O100" s="56">
        <v>0</v>
      </c>
      <c r="P100" s="83" t="s">
        <v>34</v>
      </c>
      <c r="Q100" s="83" t="s">
        <v>34</v>
      </c>
      <c r="R100" s="83" t="s">
        <v>34</v>
      </c>
      <c r="S100" s="83">
        <v>3500</v>
      </c>
      <c r="T100" s="83" t="s">
        <v>34</v>
      </c>
      <c r="U100" s="83" t="s">
        <v>34</v>
      </c>
      <c r="V100" s="57">
        <v>3500</v>
      </c>
      <c r="W100" s="57">
        <v>3500</v>
      </c>
    </row>
    <row r="101" spans="1:23" x14ac:dyDescent="0.2">
      <c r="A101" s="88" t="s">
        <v>40</v>
      </c>
      <c r="B101" s="89"/>
      <c r="C101" s="90" t="s">
        <v>37</v>
      </c>
      <c r="D101" s="58" t="s">
        <v>118</v>
      </c>
      <c r="E101" s="54" t="s">
        <v>34</v>
      </c>
      <c r="F101" s="82" t="s">
        <v>34</v>
      </c>
      <c r="G101" s="82" t="s">
        <v>34</v>
      </c>
      <c r="H101" s="73" t="s">
        <v>34</v>
      </c>
      <c r="I101" s="55">
        <v>0</v>
      </c>
      <c r="J101" s="72" t="s">
        <v>34</v>
      </c>
      <c r="K101" s="82" t="s">
        <v>34</v>
      </c>
      <c r="L101" s="82" t="s">
        <v>34</v>
      </c>
      <c r="M101" s="73" t="s">
        <v>34</v>
      </c>
      <c r="N101" s="55">
        <v>0</v>
      </c>
      <c r="O101" s="56">
        <v>0</v>
      </c>
      <c r="P101" s="82" t="s">
        <v>34</v>
      </c>
      <c r="Q101" s="82" t="s">
        <v>34</v>
      </c>
      <c r="R101" s="82" t="s">
        <v>34</v>
      </c>
      <c r="S101" s="82">
        <v>1959.47</v>
      </c>
      <c r="T101" s="82" t="s">
        <v>34</v>
      </c>
      <c r="U101" s="82" t="s">
        <v>34</v>
      </c>
      <c r="V101" s="57">
        <v>1959.47</v>
      </c>
      <c r="W101" s="57">
        <v>1959.47</v>
      </c>
    </row>
    <row r="102" spans="1:23" x14ac:dyDescent="0.2">
      <c r="A102" s="88" t="s">
        <v>136</v>
      </c>
      <c r="B102" s="91"/>
      <c r="C102" s="90" t="s">
        <v>35</v>
      </c>
      <c r="D102">
        <v>29</v>
      </c>
      <c r="E102" s="54" t="s">
        <v>34</v>
      </c>
      <c r="F102" s="82" t="s">
        <v>34</v>
      </c>
      <c r="G102" s="82" t="s">
        <v>34</v>
      </c>
      <c r="H102" s="73" t="s">
        <v>34</v>
      </c>
      <c r="I102" s="55">
        <v>0</v>
      </c>
      <c r="J102" s="72" t="s">
        <v>34</v>
      </c>
      <c r="K102" s="82" t="s">
        <v>34</v>
      </c>
      <c r="L102" s="82" t="s">
        <v>34</v>
      </c>
      <c r="M102" s="73" t="s">
        <v>34</v>
      </c>
      <c r="N102" s="55">
        <v>0</v>
      </c>
      <c r="O102" s="56">
        <v>0</v>
      </c>
      <c r="P102" s="82" t="s">
        <v>34</v>
      </c>
      <c r="Q102" s="82">
        <v>450</v>
      </c>
      <c r="R102" s="82" t="s">
        <v>34</v>
      </c>
      <c r="S102" s="82" t="s">
        <v>34</v>
      </c>
      <c r="T102" s="82" t="s">
        <v>34</v>
      </c>
      <c r="U102" s="82" t="s">
        <v>34</v>
      </c>
      <c r="V102" s="57">
        <v>450</v>
      </c>
      <c r="W102" s="57">
        <v>450</v>
      </c>
    </row>
    <row r="103" spans="1:23" x14ac:dyDescent="0.2">
      <c r="A103" s="88" t="s">
        <v>137</v>
      </c>
      <c r="B103" s="89"/>
      <c r="C103" s="90" t="s">
        <v>36</v>
      </c>
      <c r="D103" s="58" t="s">
        <v>136</v>
      </c>
      <c r="E103" s="54" t="s">
        <v>34</v>
      </c>
      <c r="F103" s="82" t="s">
        <v>34</v>
      </c>
      <c r="G103" s="82" t="s">
        <v>34</v>
      </c>
      <c r="H103" s="73" t="s">
        <v>34</v>
      </c>
      <c r="I103" s="55">
        <v>0</v>
      </c>
      <c r="J103" s="72" t="s">
        <v>34</v>
      </c>
      <c r="K103" s="82" t="s">
        <v>34</v>
      </c>
      <c r="L103" s="82" t="s">
        <v>34</v>
      </c>
      <c r="M103" s="73" t="s">
        <v>34</v>
      </c>
      <c r="N103" s="55">
        <v>0</v>
      </c>
      <c r="O103" s="56">
        <v>0</v>
      </c>
      <c r="P103" s="82" t="s">
        <v>34</v>
      </c>
      <c r="Q103" s="82">
        <v>80.819999999999993</v>
      </c>
      <c r="R103" s="82" t="s">
        <v>34</v>
      </c>
      <c r="S103" s="82" t="s">
        <v>34</v>
      </c>
      <c r="T103" s="82" t="s">
        <v>34</v>
      </c>
      <c r="U103" s="82" t="s">
        <v>34</v>
      </c>
      <c r="V103" s="57">
        <v>80.819999999999993</v>
      </c>
      <c r="W103" s="57">
        <v>80.819999999999993</v>
      </c>
    </row>
    <row r="104" spans="1:23" x14ac:dyDescent="0.2">
      <c r="A104" s="88" t="s">
        <v>138</v>
      </c>
      <c r="B104" s="89"/>
      <c r="C104" s="90" t="s">
        <v>37</v>
      </c>
      <c r="D104" s="58" t="s">
        <v>139</v>
      </c>
      <c r="E104" s="54" t="s">
        <v>34</v>
      </c>
      <c r="F104" s="82" t="s">
        <v>34</v>
      </c>
      <c r="G104" s="82" t="s">
        <v>34</v>
      </c>
      <c r="H104" s="73" t="s">
        <v>34</v>
      </c>
      <c r="I104" s="55">
        <v>0</v>
      </c>
      <c r="J104" s="72" t="s">
        <v>34</v>
      </c>
      <c r="K104" s="82" t="s">
        <v>34</v>
      </c>
      <c r="L104" s="82" t="s">
        <v>34</v>
      </c>
      <c r="M104" s="73" t="s">
        <v>34</v>
      </c>
      <c r="N104" s="55">
        <v>0</v>
      </c>
      <c r="O104" s="56">
        <v>0</v>
      </c>
      <c r="P104" s="82" t="s">
        <v>34</v>
      </c>
      <c r="Q104" s="82">
        <v>-369.18</v>
      </c>
      <c r="R104" s="82" t="s">
        <v>34</v>
      </c>
      <c r="S104" s="82" t="s">
        <v>34</v>
      </c>
      <c r="T104" s="82" t="s">
        <v>34</v>
      </c>
      <c r="U104" s="82" t="s">
        <v>34</v>
      </c>
      <c r="V104" s="57">
        <v>-369.18</v>
      </c>
      <c r="W104" s="57">
        <v>-369.18</v>
      </c>
    </row>
    <row r="105" spans="1:23" x14ac:dyDescent="0.2">
      <c r="A105" s="88" t="s">
        <v>140</v>
      </c>
      <c r="B105" s="91"/>
      <c r="C105" s="90" t="s">
        <v>35</v>
      </c>
      <c r="D105">
        <v>30</v>
      </c>
      <c r="E105" s="54" t="s">
        <v>34</v>
      </c>
      <c r="F105" s="82" t="s">
        <v>34</v>
      </c>
      <c r="G105" s="82" t="s">
        <v>34</v>
      </c>
      <c r="H105" s="73" t="s">
        <v>34</v>
      </c>
      <c r="I105" s="55">
        <v>0</v>
      </c>
      <c r="J105" s="72" t="s">
        <v>34</v>
      </c>
      <c r="K105" s="82" t="s">
        <v>34</v>
      </c>
      <c r="L105" s="82" t="s">
        <v>34</v>
      </c>
      <c r="M105" s="73" t="s">
        <v>34</v>
      </c>
      <c r="N105" s="55">
        <v>0</v>
      </c>
      <c r="O105" s="56">
        <v>0</v>
      </c>
      <c r="P105" s="82">
        <v>260</v>
      </c>
      <c r="Q105" s="82" t="s">
        <v>34</v>
      </c>
      <c r="R105" s="82" t="s">
        <v>34</v>
      </c>
      <c r="S105" s="82" t="s">
        <v>34</v>
      </c>
      <c r="T105" s="82" t="s">
        <v>34</v>
      </c>
      <c r="U105" s="82" t="s">
        <v>34</v>
      </c>
      <c r="V105" s="57">
        <v>260</v>
      </c>
      <c r="W105" s="57">
        <v>260</v>
      </c>
    </row>
    <row r="106" spans="1:23" x14ac:dyDescent="0.2">
      <c r="A106" s="92" t="s">
        <v>141</v>
      </c>
      <c r="B106" s="93"/>
      <c r="C106" s="94" t="s">
        <v>36</v>
      </c>
      <c r="D106" s="58" t="s">
        <v>140</v>
      </c>
      <c r="E106" s="59" t="s">
        <v>34</v>
      </c>
      <c r="F106" s="83" t="s">
        <v>34</v>
      </c>
      <c r="G106" s="83" t="s">
        <v>34</v>
      </c>
      <c r="H106" s="84" t="s">
        <v>34</v>
      </c>
      <c r="I106" s="55">
        <v>0</v>
      </c>
      <c r="J106" s="85" t="s">
        <v>34</v>
      </c>
      <c r="K106" s="83" t="s">
        <v>34</v>
      </c>
      <c r="L106" s="83" t="s">
        <v>34</v>
      </c>
      <c r="M106" s="84" t="s">
        <v>34</v>
      </c>
      <c r="N106" s="55">
        <v>0</v>
      </c>
      <c r="O106" s="56">
        <v>0</v>
      </c>
      <c r="P106" s="83">
        <v>160</v>
      </c>
      <c r="Q106" s="83" t="s">
        <v>34</v>
      </c>
      <c r="R106" s="83" t="s">
        <v>34</v>
      </c>
      <c r="S106" s="83" t="s">
        <v>34</v>
      </c>
      <c r="T106" s="83" t="s">
        <v>34</v>
      </c>
      <c r="U106" s="83" t="s">
        <v>34</v>
      </c>
      <c r="V106" s="57">
        <v>160</v>
      </c>
      <c r="W106" s="57">
        <v>160</v>
      </c>
    </row>
    <row r="107" spans="1:23" x14ac:dyDescent="0.2">
      <c r="A107" s="88" t="s">
        <v>142</v>
      </c>
      <c r="B107" s="89"/>
      <c r="C107" s="90" t="s">
        <v>37</v>
      </c>
      <c r="D107" s="58" t="s">
        <v>143</v>
      </c>
      <c r="E107" s="54" t="s">
        <v>34</v>
      </c>
      <c r="F107" s="82" t="s">
        <v>34</v>
      </c>
      <c r="G107" s="82" t="s">
        <v>34</v>
      </c>
      <c r="H107" s="73" t="s">
        <v>34</v>
      </c>
      <c r="I107" s="55">
        <v>0</v>
      </c>
      <c r="J107" s="72" t="s">
        <v>34</v>
      </c>
      <c r="K107" s="82" t="s">
        <v>34</v>
      </c>
      <c r="L107" s="82" t="s">
        <v>34</v>
      </c>
      <c r="M107" s="73" t="s">
        <v>34</v>
      </c>
      <c r="N107" s="55">
        <v>0</v>
      </c>
      <c r="O107" s="56">
        <v>0</v>
      </c>
      <c r="P107" s="82">
        <v>-100</v>
      </c>
      <c r="Q107" s="82" t="s">
        <v>34</v>
      </c>
      <c r="R107" s="82" t="s">
        <v>34</v>
      </c>
      <c r="S107" s="82" t="s">
        <v>34</v>
      </c>
      <c r="T107" s="82" t="s">
        <v>34</v>
      </c>
      <c r="U107" s="82" t="s">
        <v>34</v>
      </c>
      <c r="V107" s="57">
        <v>-100</v>
      </c>
      <c r="W107" s="57">
        <v>-100</v>
      </c>
    </row>
    <row r="108" spans="1:23" x14ac:dyDescent="0.2">
      <c r="A108" s="88" t="s">
        <v>144</v>
      </c>
      <c r="B108" s="91"/>
      <c r="C108" s="90" t="s">
        <v>35</v>
      </c>
      <c r="D108">
        <v>31</v>
      </c>
      <c r="E108" s="54" t="s">
        <v>34</v>
      </c>
      <c r="F108" s="82" t="s">
        <v>34</v>
      </c>
      <c r="G108" s="82" t="s">
        <v>34</v>
      </c>
      <c r="H108" s="73" t="s">
        <v>34</v>
      </c>
      <c r="I108" s="55">
        <v>0</v>
      </c>
      <c r="J108" s="72" t="s">
        <v>34</v>
      </c>
      <c r="K108" s="82" t="s">
        <v>34</v>
      </c>
      <c r="L108" s="82" t="s">
        <v>34</v>
      </c>
      <c r="M108" s="73" t="s">
        <v>34</v>
      </c>
      <c r="N108" s="55">
        <v>0</v>
      </c>
      <c r="O108" s="56">
        <v>0</v>
      </c>
      <c r="P108" s="82" t="s">
        <v>34</v>
      </c>
      <c r="Q108" s="82" t="s">
        <v>34</v>
      </c>
      <c r="R108" s="82" t="s">
        <v>34</v>
      </c>
      <c r="S108" s="82">
        <v>742.32</v>
      </c>
      <c r="T108" s="82" t="s">
        <v>34</v>
      </c>
      <c r="U108" s="82" t="s">
        <v>34</v>
      </c>
      <c r="V108" s="57">
        <v>742.32</v>
      </c>
      <c r="W108" s="57">
        <v>742.32</v>
      </c>
    </row>
    <row r="109" spans="1:23" x14ac:dyDescent="0.2">
      <c r="A109" s="88" t="s">
        <v>145</v>
      </c>
      <c r="B109" s="89"/>
      <c r="C109" s="90" t="s">
        <v>36</v>
      </c>
      <c r="D109" s="58" t="s">
        <v>144</v>
      </c>
      <c r="E109" s="54" t="s">
        <v>34</v>
      </c>
      <c r="F109" s="82" t="s">
        <v>34</v>
      </c>
      <c r="G109" s="82" t="s">
        <v>34</v>
      </c>
      <c r="H109" s="73" t="s">
        <v>34</v>
      </c>
      <c r="I109" s="55">
        <v>0</v>
      </c>
      <c r="J109" s="72" t="s">
        <v>34</v>
      </c>
      <c r="K109" s="82" t="s">
        <v>34</v>
      </c>
      <c r="L109" s="82" t="s">
        <v>34</v>
      </c>
      <c r="M109" s="73" t="s">
        <v>34</v>
      </c>
      <c r="N109" s="55">
        <v>0</v>
      </c>
      <c r="O109" s="56">
        <v>0</v>
      </c>
      <c r="P109" s="82" t="s">
        <v>34</v>
      </c>
      <c r="Q109" s="82" t="s">
        <v>34</v>
      </c>
      <c r="R109" s="82" t="s">
        <v>34</v>
      </c>
      <c r="S109" s="82">
        <v>990</v>
      </c>
      <c r="T109" s="82" t="s">
        <v>34</v>
      </c>
      <c r="U109" s="82" t="s">
        <v>34</v>
      </c>
      <c r="V109" s="57">
        <v>990</v>
      </c>
      <c r="W109" s="57">
        <v>990</v>
      </c>
    </row>
    <row r="110" spans="1:23" x14ac:dyDescent="0.2">
      <c r="A110" s="88" t="s">
        <v>38</v>
      </c>
      <c r="B110" s="89"/>
      <c r="C110" s="90" t="s">
        <v>37</v>
      </c>
      <c r="D110" s="58" t="s">
        <v>118</v>
      </c>
      <c r="E110" s="54" t="s">
        <v>34</v>
      </c>
      <c r="F110" s="82" t="s">
        <v>34</v>
      </c>
      <c r="G110" s="82" t="s">
        <v>34</v>
      </c>
      <c r="H110" s="73" t="s">
        <v>34</v>
      </c>
      <c r="I110" s="55">
        <v>0</v>
      </c>
      <c r="J110" s="72" t="s">
        <v>34</v>
      </c>
      <c r="K110" s="82" t="s">
        <v>34</v>
      </c>
      <c r="L110" s="82" t="s">
        <v>34</v>
      </c>
      <c r="M110" s="73" t="s">
        <v>34</v>
      </c>
      <c r="N110" s="55">
        <v>0</v>
      </c>
      <c r="O110" s="56">
        <v>0</v>
      </c>
      <c r="P110" s="82" t="s">
        <v>34</v>
      </c>
      <c r="Q110" s="82" t="s">
        <v>34</v>
      </c>
      <c r="R110" s="82" t="s">
        <v>34</v>
      </c>
      <c r="S110" s="82">
        <v>247.67999999999995</v>
      </c>
      <c r="T110" s="82" t="s">
        <v>34</v>
      </c>
      <c r="U110" s="82" t="s">
        <v>34</v>
      </c>
      <c r="V110" s="57">
        <v>247.67999999999995</v>
      </c>
      <c r="W110" s="57">
        <v>247.67999999999995</v>
      </c>
    </row>
    <row r="111" spans="1:23" x14ac:dyDescent="0.2">
      <c r="A111" s="88" t="s">
        <v>146</v>
      </c>
      <c r="B111" s="91"/>
      <c r="C111" s="90" t="s">
        <v>35</v>
      </c>
      <c r="D111">
        <v>32</v>
      </c>
      <c r="E111" s="54" t="s">
        <v>34</v>
      </c>
      <c r="F111" s="82" t="s">
        <v>34</v>
      </c>
      <c r="G111" s="82" t="s">
        <v>34</v>
      </c>
      <c r="H111" s="73" t="s">
        <v>34</v>
      </c>
      <c r="I111" s="55">
        <v>0</v>
      </c>
      <c r="J111" s="72" t="s">
        <v>34</v>
      </c>
      <c r="K111" s="82" t="s">
        <v>34</v>
      </c>
      <c r="L111" s="82" t="s">
        <v>34</v>
      </c>
      <c r="M111" s="73" t="s">
        <v>34</v>
      </c>
      <c r="N111" s="55">
        <v>0</v>
      </c>
      <c r="O111" s="56">
        <v>0</v>
      </c>
      <c r="P111" s="82" t="s">
        <v>34</v>
      </c>
      <c r="Q111" s="82">
        <v>1019.18</v>
      </c>
      <c r="R111" s="82" t="s">
        <v>34</v>
      </c>
      <c r="S111" s="82" t="s">
        <v>34</v>
      </c>
      <c r="T111" s="82" t="s">
        <v>34</v>
      </c>
      <c r="U111" s="82" t="s">
        <v>34</v>
      </c>
      <c r="V111" s="57">
        <v>1019.18</v>
      </c>
      <c r="W111" s="57">
        <v>1019.18</v>
      </c>
    </row>
    <row r="112" spans="1:23" x14ac:dyDescent="0.2">
      <c r="A112" s="92" t="s">
        <v>147</v>
      </c>
      <c r="B112" s="93"/>
      <c r="C112" s="94" t="s">
        <v>36</v>
      </c>
      <c r="D112" s="58" t="s">
        <v>146</v>
      </c>
      <c r="E112" s="59" t="s">
        <v>34</v>
      </c>
      <c r="F112" s="83" t="s">
        <v>34</v>
      </c>
      <c r="G112" s="83" t="s">
        <v>34</v>
      </c>
      <c r="H112" s="84" t="s">
        <v>34</v>
      </c>
      <c r="I112" s="55">
        <v>0</v>
      </c>
      <c r="J112" s="85" t="s">
        <v>34</v>
      </c>
      <c r="K112" s="83" t="s">
        <v>34</v>
      </c>
      <c r="L112" s="83" t="s">
        <v>34</v>
      </c>
      <c r="M112" s="84" t="s">
        <v>34</v>
      </c>
      <c r="N112" s="55">
        <v>0</v>
      </c>
      <c r="O112" s="56">
        <v>0</v>
      </c>
      <c r="P112" s="83" t="s">
        <v>34</v>
      </c>
      <c r="Q112" s="83">
        <v>1019.1800000000001</v>
      </c>
      <c r="R112" s="83" t="s">
        <v>34</v>
      </c>
      <c r="S112" s="83" t="s">
        <v>34</v>
      </c>
      <c r="T112" s="83" t="s">
        <v>34</v>
      </c>
      <c r="U112" s="83" t="s">
        <v>34</v>
      </c>
      <c r="V112" s="57">
        <v>1019.1800000000001</v>
      </c>
      <c r="W112" s="57">
        <v>1019.1800000000001</v>
      </c>
    </row>
    <row r="113" spans="1:23" x14ac:dyDescent="0.2">
      <c r="A113" s="88" t="s">
        <v>148</v>
      </c>
      <c r="B113" s="89"/>
      <c r="C113" s="90" t="s">
        <v>37</v>
      </c>
      <c r="D113" s="58" t="s">
        <v>139</v>
      </c>
      <c r="E113" s="54" t="s">
        <v>34</v>
      </c>
      <c r="F113" s="82" t="s">
        <v>34</v>
      </c>
      <c r="G113" s="82" t="s">
        <v>34</v>
      </c>
      <c r="H113" s="73" t="s">
        <v>34</v>
      </c>
      <c r="I113" s="55">
        <v>0</v>
      </c>
      <c r="J113" s="72" t="s">
        <v>34</v>
      </c>
      <c r="K113" s="82" t="s">
        <v>34</v>
      </c>
      <c r="L113" s="82" t="s">
        <v>34</v>
      </c>
      <c r="M113" s="73" t="s">
        <v>34</v>
      </c>
      <c r="N113" s="55">
        <v>0</v>
      </c>
      <c r="O113" s="56">
        <v>0</v>
      </c>
      <c r="P113" s="82" t="s">
        <v>34</v>
      </c>
      <c r="Q113" s="82">
        <v>0</v>
      </c>
      <c r="R113" s="82" t="s">
        <v>34</v>
      </c>
      <c r="S113" s="82" t="s">
        <v>34</v>
      </c>
      <c r="T113" s="82" t="s">
        <v>34</v>
      </c>
      <c r="U113" s="82" t="s">
        <v>34</v>
      </c>
      <c r="V113" s="57">
        <v>0</v>
      </c>
      <c r="W113" s="57">
        <v>0</v>
      </c>
    </row>
    <row r="114" spans="1:23" x14ac:dyDescent="0.2">
      <c r="A114" s="88" t="s">
        <v>149</v>
      </c>
      <c r="B114" s="91"/>
      <c r="C114" s="90" t="s">
        <v>35</v>
      </c>
      <c r="D114">
        <v>33</v>
      </c>
      <c r="E114" s="54" t="s">
        <v>34</v>
      </c>
      <c r="F114" s="82" t="s">
        <v>34</v>
      </c>
      <c r="G114" s="82" t="s">
        <v>34</v>
      </c>
      <c r="H114" s="73" t="s">
        <v>34</v>
      </c>
      <c r="I114" s="55">
        <v>0</v>
      </c>
      <c r="J114" s="72" t="s">
        <v>34</v>
      </c>
      <c r="K114" s="82" t="s">
        <v>34</v>
      </c>
      <c r="L114" s="82" t="s">
        <v>34</v>
      </c>
      <c r="M114" s="73" t="s">
        <v>34</v>
      </c>
      <c r="N114" s="55">
        <v>0</v>
      </c>
      <c r="O114" s="56">
        <v>0</v>
      </c>
      <c r="P114" s="82" t="s">
        <v>34</v>
      </c>
      <c r="Q114" s="82" t="s">
        <v>34</v>
      </c>
      <c r="R114" s="82" t="s">
        <v>34</v>
      </c>
      <c r="S114" s="82">
        <v>988.99</v>
      </c>
      <c r="T114" s="82" t="s">
        <v>34</v>
      </c>
      <c r="U114" s="82" t="s">
        <v>34</v>
      </c>
      <c r="V114" s="57">
        <v>988.99</v>
      </c>
      <c r="W114" s="57">
        <v>988.99</v>
      </c>
    </row>
    <row r="115" spans="1:23" x14ac:dyDescent="0.2">
      <c r="A115" s="88" t="s">
        <v>147</v>
      </c>
      <c r="B115" s="89"/>
      <c r="C115" s="90" t="s">
        <v>36</v>
      </c>
      <c r="D115" s="58" t="s">
        <v>149</v>
      </c>
      <c r="E115" s="54" t="s">
        <v>34</v>
      </c>
      <c r="F115" s="82" t="s">
        <v>34</v>
      </c>
      <c r="G115" s="82" t="s">
        <v>34</v>
      </c>
      <c r="H115" s="73" t="s">
        <v>34</v>
      </c>
      <c r="I115" s="55">
        <v>0</v>
      </c>
      <c r="J115" s="72" t="s">
        <v>34</v>
      </c>
      <c r="K115" s="82" t="s">
        <v>34</v>
      </c>
      <c r="L115" s="82" t="s">
        <v>34</v>
      </c>
      <c r="M115" s="73" t="s">
        <v>34</v>
      </c>
      <c r="N115" s="55">
        <v>0</v>
      </c>
      <c r="O115" s="56">
        <v>0</v>
      </c>
      <c r="P115" s="82" t="s">
        <v>34</v>
      </c>
      <c r="Q115" s="82" t="s">
        <v>34</v>
      </c>
      <c r="R115" s="82" t="s">
        <v>34</v>
      </c>
      <c r="S115" s="82">
        <v>2100</v>
      </c>
      <c r="T115" s="82" t="s">
        <v>34</v>
      </c>
      <c r="U115" s="82" t="s">
        <v>34</v>
      </c>
      <c r="V115" s="57">
        <v>2100</v>
      </c>
      <c r="W115" s="57">
        <v>2100</v>
      </c>
    </row>
    <row r="116" spans="1:23" x14ac:dyDescent="0.2">
      <c r="A116" s="88" t="s">
        <v>52</v>
      </c>
      <c r="B116" s="89"/>
      <c r="C116" s="90" t="s">
        <v>37</v>
      </c>
      <c r="D116" s="58" t="s">
        <v>118</v>
      </c>
      <c r="E116" s="54" t="s">
        <v>34</v>
      </c>
      <c r="F116" s="82" t="s">
        <v>34</v>
      </c>
      <c r="G116" s="82" t="s">
        <v>34</v>
      </c>
      <c r="H116" s="73" t="s">
        <v>34</v>
      </c>
      <c r="I116" s="55">
        <v>0</v>
      </c>
      <c r="J116" s="72" t="s">
        <v>34</v>
      </c>
      <c r="K116" s="82" t="s">
        <v>34</v>
      </c>
      <c r="L116" s="82" t="s">
        <v>34</v>
      </c>
      <c r="M116" s="73" t="s">
        <v>34</v>
      </c>
      <c r="N116" s="55">
        <v>0</v>
      </c>
      <c r="O116" s="56">
        <v>0</v>
      </c>
      <c r="P116" s="82" t="s">
        <v>34</v>
      </c>
      <c r="Q116" s="82" t="s">
        <v>34</v>
      </c>
      <c r="R116" s="82" t="s">
        <v>34</v>
      </c>
      <c r="S116" s="82">
        <v>1111.01</v>
      </c>
      <c r="T116" s="82" t="s">
        <v>34</v>
      </c>
      <c r="U116" s="82" t="s">
        <v>34</v>
      </c>
      <c r="V116" s="57">
        <v>1111.01</v>
      </c>
      <c r="W116" s="57">
        <v>1111.01</v>
      </c>
    </row>
    <row r="117" spans="1:23" x14ac:dyDescent="0.2">
      <c r="A117" s="88" t="s">
        <v>150</v>
      </c>
      <c r="B117" s="91"/>
      <c r="C117" s="90" t="s">
        <v>35</v>
      </c>
      <c r="D117">
        <v>34</v>
      </c>
      <c r="E117" s="54" t="s">
        <v>34</v>
      </c>
      <c r="F117" s="82" t="s">
        <v>34</v>
      </c>
      <c r="G117" s="82" t="s">
        <v>34</v>
      </c>
      <c r="H117" s="73" t="s">
        <v>34</v>
      </c>
      <c r="I117" s="55">
        <v>0</v>
      </c>
      <c r="J117" s="72" t="s">
        <v>34</v>
      </c>
      <c r="K117" s="82" t="s">
        <v>34</v>
      </c>
      <c r="L117" s="82" t="s">
        <v>34</v>
      </c>
      <c r="M117" s="73" t="s">
        <v>34</v>
      </c>
      <c r="N117" s="55">
        <v>0</v>
      </c>
      <c r="O117" s="56">
        <v>0</v>
      </c>
      <c r="P117" s="82" t="s">
        <v>34</v>
      </c>
      <c r="Q117" s="82" t="s">
        <v>34</v>
      </c>
      <c r="R117" s="82" t="s">
        <v>34</v>
      </c>
      <c r="S117" s="82" t="s">
        <v>34</v>
      </c>
      <c r="T117" s="82" t="s">
        <v>34</v>
      </c>
      <c r="U117" s="82">
        <v>145</v>
      </c>
      <c r="V117" s="57">
        <v>145</v>
      </c>
      <c r="W117" s="57">
        <v>145</v>
      </c>
    </row>
    <row r="118" spans="1:23" x14ac:dyDescent="0.2">
      <c r="A118" s="92" t="s">
        <v>151</v>
      </c>
      <c r="B118" s="93"/>
      <c r="C118" s="94" t="s">
        <v>36</v>
      </c>
      <c r="D118" s="58" t="s">
        <v>150</v>
      </c>
      <c r="E118" s="59" t="s">
        <v>34</v>
      </c>
      <c r="F118" s="83" t="s">
        <v>34</v>
      </c>
      <c r="G118" s="83" t="s">
        <v>34</v>
      </c>
      <c r="H118" s="84" t="s">
        <v>34</v>
      </c>
      <c r="I118" s="55">
        <v>0</v>
      </c>
      <c r="J118" s="85" t="s">
        <v>34</v>
      </c>
      <c r="K118" s="83" t="s">
        <v>34</v>
      </c>
      <c r="L118" s="83" t="s">
        <v>34</v>
      </c>
      <c r="M118" s="84" t="s">
        <v>34</v>
      </c>
      <c r="N118" s="55">
        <v>0</v>
      </c>
      <c r="O118" s="56">
        <v>0</v>
      </c>
      <c r="P118" s="83" t="s">
        <v>34</v>
      </c>
      <c r="Q118" s="83" t="s">
        <v>34</v>
      </c>
      <c r="R118" s="83" t="s">
        <v>34</v>
      </c>
      <c r="S118" s="83" t="s">
        <v>34</v>
      </c>
      <c r="T118" s="83" t="s">
        <v>34</v>
      </c>
      <c r="U118" s="83">
        <v>0</v>
      </c>
      <c r="V118" s="57">
        <v>0</v>
      </c>
      <c r="W118" s="57">
        <v>0</v>
      </c>
    </row>
    <row r="119" spans="1:23" x14ac:dyDescent="0.2">
      <c r="A119" s="88" t="s">
        <v>152</v>
      </c>
      <c r="B119" s="89"/>
      <c r="C119" s="90" t="s">
        <v>37</v>
      </c>
      <c r="D119" s="58" t="s">
        <v>153</v>
      </c>
      <c r="E119" s="54" t="s">
        <v>34</v>
      </c>
      <c r="F119" s="82" t="s">
        <v>34</v>
      </c>
      <c r="G119" s="82" t="s">
        <v>34</v>
      </c>
      <c r="H119" s="73" t="s">
        <v>34</v>
      </c>
      <c r="I119" s="55">
        <v>0</v>
      </c>
      <c r="J119" s="72" t="s">
        <v>34</v>
      </c>
      <c r="K119" s="82" t="s">
        <v>34</v>
      </c>
      <c r="L119" s="82" t="s">
        <v>34</v>
      </c>
      <c r="M119" s="73" t="s">
        <v>34</v>
      </c>
      <c r="N119" s="55">
        <v>0</v>
      </c>
      <c r="O119" s="56">
        <v>0</v>
      </c>
      <c r="P119" s="82" t="s">
        <v>34</v>
      </c>
      <c r="Q119" s="82" t="s">
        <v>34</v>
      </c>
      <c r="R119" s="82" t="s">
        <v>34</v>
      </c>
      <c r="S119" s="82" t="s">
        <v>34</v>
      </c>
      <c r="T119" s="82" t="s">
        <v>34</v>
      </c>
      <c r="U119" s="82">
        <v>-145</v>
      </c>
      <c r="V119" s="57">
        <v>-145</v>
      </c>
      <c r="W119" s="57">
        <v>-145</v>
      </c>
    </row>
    <row r="120" spans="1:23" x14ac:dyDescent="0.2">
      <c r="A120" s="88" t="s">
        <v>154</v>
      </c>
      <c r="B120" s="91"/>
      <c r="C120" s="90" t="s">
        <v>35</v>
      </c>
      <c r="D120">
        <v>35</v>
      </c>
      <c r="E120" s="54" t="s">
        <v>34</v>
      </c>
      <c r="F120" s="82" t="s">
        <v>34</v>
      </c>
      <c r="G120" s="82" t="s">
        <v>34</v>
      </c>
      <c r="H120" s="73" t="s">
        <v>34</v>
      </c>
      <c r="I120" s="55">
        <v>0</v>
      </c>
      <c r="J120" s="72" t="s">
        <v>34</v>
      </c>
      <c r="K120" s="82" t="s">
        <v>34</v>
      </c>
      <c r="L120" s="82" t="s">
        <v>34</v>
      </c>
      <c r="M120" s="73" t="s">
        <v>34</v>
      </c>
      <c r="N120" s="55">
        <v>0</v>
      </c>
      <c r="O120" s="56">
        <v>0</v>
      </c>
      <c r="P120" s="82" t="s">
        <v>34</v>
      </c>
      <c r="Q120" s="82" t="s">
        <v>34</v>
      </c>
      <c r="R120" s="82" t="s">
        <v>34</v>
      </c>
      <c r="S120" s="82">
        <v>529.6</v>
      </c>
      <c r="T120" s="82" t="s">
        <v>34</v>
      </c>
      <c r="U120" s="82" t="s">
        <v>34</v>
      </c>
      <c r="V120" s="57">
        <v>529.6</v>
      </c>
      <c r="W120" s="57">
        <v>529.6</v>
      </c>
    </row>
    <row r="121" spans="1:23" x14ac:dyDescent="0.2">
      <c r="A121" s="88" t="s">
        <v>155</v>
      </c>
      <c r="B121" s="89"/>
      <c r="C121" s="90" t="s">
        <v>36</v>
      </c>
      <c r="D121" s="58" t="s">
        <v>154</v>
      </c>
      <c r="E121" s="54" t="s">
        <v>34</v>
      </c>
      <c r="F121" s="82" t="s">
        <v>34</v>
      </c>
      <c r="G121" s="82" t="s">
        <v>34</v>
      </c>
      <c r="H121" s="73" t="s">
        <v>34</v>
      </c>
      <c r="I121" s="55">
        <v>0</v>
      </c>
      <c r="J121" s="72" t="s">
        <v>34</v>
      </c>
      <c r="K121" s="82" t="s">
        <v>34</v>
      </c>
      <c r="L121" s="82" t="s">
        <v>34</v>
      </c>
      <c r="M121" s="73" t="s">
        <v>34</v>
      </c>
      <c r="N121" s="55">
        <v>0</v>
      </c>
      <c r="O121" s="56">
        <v>0</v>
      </c>
      <c r="P121" s="82" t="s">
        <v>34</v>
      </c>
      <c r="Q121" s="82" t="s">
        <v>34</v>
      </c>
      <c r="R121" s="82" t="s">
        <v>34</v>
      </c>
      <c r="S121" s="82">
        <v>1800</v>
      </c>
      <c r="T121" s="82" t="s">
        <v>34</v>
      </c>
      <c r="U121" s="82" t="s">
        <v>34</v>
      </c>
      <c r="V121" s="57">
        <v>1800</v>
      </c>
      <c r="W121" s="57">
        <v>1800</v>
      </c>
    </row>
    <row r="122" spans="1:23" x14ac:dyDescent="0.2">
      <c r="A122" s="88" t="s">
        <v>40</v>
      </c>
      <c r="B122" s="89"/>
      <c r="C122" s="90" t="s">
        <v>37</v>
      </c>
      <c r="D122" s="58" t="s">
        <v>118</v>
      </c>
      <c r="E122" s="54" t="s">
        <v>34</v>
      </c>
      <c r="F122" s="82" t="s">
        <v>34</v>
      </c>
      <c r="G122" s="82" t="s">
        <v>34</v>
      </c>
      <c r="H122" s="73" t="s">
        <v>34</v>
      </c>
      <c r="I122" s="55">
        <v>0</v>
      </c>
      <c r="J122" s="72" t="s">
        <v>34</v>
      </c>
      <c r="K122" s="82" t="s">
        <v>34</v>
      </c>
      <c r="L122" s="82" t="s">
        <v>34</v>
      </c>
      <c r="M122" s="73" t="s">
        <v>34</v>
      </c>
      <c r="N122" s="55">
        <v>0</v>
      </c>
      <c r="O122" s="56">
        <v>0</v>
      </c>
      <c r="P122" s="82" t="s">
        <v>34</v>
      </c>
      <c r="Q122" s="82" t="s">
        <v>34</v>
      </c>
      <c r="R122" s="82" t="s">
        <v>34</v>
      </c>
      <c r="S122" s="82">
        <v>1270.4000000000001</v>
      </c>
      <c r="T122" s="82" t="s">
        <v>34</v>
      </c>
      <c r="U122" s="82" t="s">
        <v>34</v>
      </c>
      <c r="V122" s="57">
        <v>1270.4000000000001</v>
      </c>
      <c r="W122" s="57">
        <v>1270.4000000000001</v>
      </c>
    </row>
    <row r="123" spans="1:23" x14ac:dyDescent="0.2">
      <c r="A123" s="88" t="s">
        <v>156</v>
      </c>
      <c r="B123" s="91"/>
      <c r="C123" s="90" t="s">
        <v>35</v>
      </c>
      <c r="D123">
        <v>36</v>
      </c>
      <c r="E123" s="54" t="s">
        <v>34</v>
      </c>
      <c r="F123" s="82" t="s">
        <v>34</v>
      </c>
      <c r="G123" s="82" t="s">
        <v>34</v>
      </c>
      <c r="H123" s="73" t="s">
        <v>34</v>
      </c>
      <c r="I123" s="55">
        <v>0</v>
      </c>
      <c r="J123" s="72" t="s">
        <v>34</v>
      </c>
      <c r="K123" s="82" t="s">
        <v>34</v>
      </c>
      <c r="L123" s="82" t="s">
        <v>34</v>
      </c>
      <c r="M123" s="73" t="s">
        <v>34</v>
      </c>
      <c r="N123" s="55">
        <v>0</v>
      </c>
      <c r="O123" s="56">
        <v>0</v>
      </c>
      <c r="P123" s="82" t="s">
        <v>34</v>
      </c>
      <c r="Q123" s="82" t="s">
        <v>34</v>
      </c>
      <c r="R123" s="82" t="s">
        <v>34</v>
      </c>
      <c r="S123" s="82">
        <v>0</v>
      </c>
      <c r="T123" s="82" t="s">
        <v>34</v>
      </c>
      <c r="U123" s="82" t="s">
        <v>34</v>
      </c>
      <c r="V123" s="57">
        <v>0</v>
      </c>
      <c r="W123" s="57">
        <v>0</v>
      </c>
    </row>
    <row r="124" spans="1:23" x14ac:dyDescent="0.2">
      <c r="A124" s="92" t="s">
        <v>157</v>
      </c>
      <c r="B124" s="93"/>
      <c r="C124" s="94" t="s">
        <v>36</v>
      </c>
      <c r="D124" s="58" t="s">
        <v>156</v>
      </c>
      <c r="E124" s="59" t="s">
        <v>34</v>
      </c>
      <c r="F124" s="83" t="s">
        <v>34</v>
      </c>
      <c r="G124" s="83" t="s">
        <v>34</v>
      </c>
      <c r="H124" s="84" t="s">
        <v>34</v>
      </c>
      <c r="I124" s="55">
        <v>0</v>
      </c>
      <c r="J124" s="85" t="s">
        <v>34</v>
      </c>
      <c r="K124" s="83" t="s">
        <v>34</v>
      </c>
      <c r="L124" s="83" t="s">
        <v>34</v>
      </c>
      <c r="M124" s="84" t="s">
        <v>34</v>
      </c>
      <c r="N124" s="55">
        <v>0</v>
      </c>
      <c r="O124" s="56">
        <v>0</v>
      </c>
      <c r="P124" s="83" t="s">
        <v>34</v>
      </c>
      <c r="Q124" s="83" t="s">
        <v>34</v>
      </c>
      <c r="R124" s="83" t="s">
        <v>34</v>
      </c>
      <c r="S124" s="83">
        <v>100</v>
      </c>
      <c r="T124" s="83" t="s">
        <v>34</v>
      </c>
      <c r="U124" s="83" t="s">
        <v>34</v>
      </c>
      <c r="V124" s="57">
        <v>100</v>
      </c>
      <c r="W124" s="57">
        <v>100</v>
      </c>
    </row>
    <row r="125" spans="1:23" x14ac:dyDescent="0.2">
      <c r="A125" s="88" t="s">
        <v>158</v>
      </c>
      <c r="B125" s="89"/>
      <c r="C125" s="90" t="s">
        <v>37</v>
      </c>
      <c r="D125" s="58" t="s">
        <v>118</v>
      </c>
      <c r="E125" s="54" t="s">
        <v>34</v>
      </c>
      <c r="F125" s="82" t="s">
        <v>34</v>
      </c>
      <c r="G125" s="82" t="s">
        <v>34</v>
      </c>
      <c r="H125" s="73" t="s">
        <v>34</v>
      </c>
      <c r="I125" s="55">
        <v>0</v>
      </c>
      <c r="J125" s="72" t="s">
        <v>34</v>
      </c>
      <c r="K125" s="82" t="s">
        <v>34</v>
      </c>
      <c r="L125" s="82" t="s">
        <v>34</v>
      </c>
      <c r="M125" s="73" t="s">
        <v>34</v>
      </c>
      <c r="N125" s="55">
        <v>0</v>
      </c>
      <c r="O125" s="56">
        <v>0</v>
      </c>
      <c r="P125" s="82" t="s">
        <v>34</v>
      </c>
      <c r="Q125" s="82" t="s">
        <v>34</v>
      </c>
      <c r="R125" s="82" t="s">
        <v>34</v>
      </c>
      <c r="S125" s="82">
        <v>100</v>
      </c>
      <c r="T125" s="82" t="s">
        <v>34</v>
      </c>
      <c r="U125" s="82" t="s">
        <v>34</v>
      </c>
      <c r="V125" s="57">
        <v>100</v>
      </c>
      <c r="W125" s="57">
        <v>100</v>
      </c>
    </row>
    <row r="126" spans="1:23" x14ac:dyDescent="0.2">
      <c r="A126" s="88" t="s">
        <v>159</v>
      </c>
      <c r="B126" s="91"/>
      <c r="C126" s="90" t="s">
        <v>35</v>
      </c>
      <c r="D126">
        <v>37</v>
      </c>
      <c r="E126" s="54" t="s">
        <v>34</v>
      </c>
      <c r="F126" s="82" t="s">
        <v>34</v>
      </c>
      <c r="G126" s="82" t="s">
        <v>34</v>
      </c>
      <c r="H126" s="73" t="s">
        <v>34</v>
      </c>
      <c r="I126" s="55">
        <v>0</v>
      </c>
      <c r="J126" s="72" t="s">
        <v>34</v>
      </c>
      <c r="K126" s="82" t="s">
        <v>34</v>
      </c>
      <c r="L126" s="82" t="s">
        <v>34</v>
      </c>
      <c r="M126" s="73" t="s">
        <v>34</v>
      </c>
      <c r="N126" s="55">
        <v>0</v>
      </c>
      <c r="O126" s="56">
        <v>0</v>
      </c>
      <c r="P126" s="82" t="s">
        <v>34</v>
      </c>
      <c r="Q126" s="82" t="s">
        <v>34</v>
      </c>
      <c r="R126" s="82" t="s">
        <v>34</v>
      </c>
      <c r="S126" s="82">
        <v>199.98</v>
      </c>
      <c r="T126" s="82" t="s">
        <v>34</v>
      </c>
      <c r="U126" s="82" t="s">
        <v>34</v>
      </c>
      <c r="V126" s="57">
        <v>199.98</v>
      </c>
      <c r="W126" s="57">
        <v>199.98</v>
      </c>
    </row>
    <row r="127" spans="1:23" x14ac:dyDescent="0.2">
      <c r="A127" s="88" t="s">
        <v>160</v>
      </c>
      <c r="B127" s="89"/>
      <c r="C127" s="90" t="s">
        <v>36</v>
      </c>
      <c r="D127" s="58" t="s">
        <v>159</v>
      </c>
      <c r="E127" s="54" t="s">
        <v>34</v>
      </c>
      <c r="F127" s="82" t="s">
        <v>34</v>
      </c>
      <c r="G127" s="82" t="s">
        <v>34</v>
      </c>
      <c r="H127" s="73" t="s">
        <v>34</v>
      </c>
      <c r="I127" s="55">
        <v>0</v>
      </c>
      <c r="J127" s="72" t="s">
        <v>34</v>
      </c>
      <c r="K127" s="82" t="s">
        <v>34</v>
      </c>
      <c r="L127" s="82" t="s">
        <v>34</v>
      </c>
      <c r="M127" s="73" t="s">
        <v>34</v>
      </c>
      <c r="N127" s="55">
        <v>0</v>
      </c>
      <c r="O127" s="56">
        <v>0</v>
      </c>
      <c r="P127" s="82" t="s">
        <v>34</v>
      </c>
      <c r="Q127" s="82" t="s">
        <v>34</v>
      </c>
      <c r="R127" s="82" t="s">
        <v>34</v>
      </c>
      <c r="S127" s="82">
        <v>500</v>
      </c>
      <c r="T127" s="82" t="s">
        <v>34</v>
      </c>
      <c r="U127" s="82" t="s">
        <v>34</v>
      </c>
      <c r="V127" s="57">
        <v>500</v>
      </c>
      <c r="W127" s="57">
        <v>500</v>
      </c>
    </row>
    <row r="128" spans="1:23" x14ac:dyDescent="0.2">
      <c r="A128" s="88" t="s">
        <v>40</v>
      </c>
      <c r="B128" s="89"/>
      <c r="C128" s="90" t="s">
        <v>37</v>
      </c>
      <c r="D128" s="58" t="s">
        <v>118</v>
      </c>
      <c r="E128" s="54" t="s">
        <v>34</v>
      </c>
      <c r="F128" s="82" t="s">
        <v>34</v>
      </c>
      <c r="G128" s="82" t="s">
        <v>34</v>
      </c>
      <c r="H128" s="73" t="s">
        <v>34</v>
      </c>
      <c r="I128" s="55">
        <v>0</v>
      </c>
      <c r="J128" s="72" t="s">
        <v>34</v>
      </c>
      <c r="K128" s="82" t="s">
        <v>34</v>
      </c>
      <c r="L128" s="82" t="s">
        <v>34</v>
      </c>
      <c r="M128" s="73" t="s">
        <v>34</v>
      </c>
      <c r="N128" s="55">
        <v>0</v>
      </c>
      <c r="O128" s="56">
        <v>0</v>
      </c>
      <c r="P128" s="82" t="s">
        <v>34</v>
      </c>
      <c r="Q128" s="82" t="s">
        <v>34</v>
      </c>
      <c r="R128" s="82" t="s">
        <v>34</v>
      </c>
      <c r="S128" s="82">
        <v>300.02</v>
      </c>
      <c r="T128" s="82" t="s">
        <v>34</v>
      </c>
      <c r="U128" s="82" t="s">
        <v>34</v>
      </c>
      <c r="V128" s="57">
        <v>300.02</v>
      </c>
      <c r="W128" s="57">
        <v>300.02</v>
      </c>
    </row>
    <row r="129" spans="1:23" x14ac:dyDescent="0.2">
      <c r="A129" s="88" t="s">
        <v>161</v>
      </c>
      <c r="B129" s="91"/>
      <c r="C129" s="90" t="s">
        <v>35</v>
      </c>
      <c r="D129">
        <v>38</v>
      </c>
      <c r="E129" s="54" t="s">
        <v>34</v>
      </c>
      <c r="F129" s="82" t="s">
        <v>34</v>
      </c>
      <c r="G129" s="82" t="s">
        <v>34</v>
      </c>
      <c r="H129" s="73" t="s">
        <v>34</v>
      </c>
      <c r="I129" s="55">
        <v>0</v>
      </c>
      <c r="J129" s="72" t="s">
        <v>34</v>
      </c>
      <c r="K129" s="82" t="s">
        <v>34</v>
      </c>
      <c r="L129" s="82" t="s">
        <v>34</v>
      </c>
      <c r="M129" s="73" t="s">
        <v>34</v>
      </c>
      <c r="N129" s="55">
        <v>0</v>
      </c>
      <c r="O129" s="56">
        <v>0</v>
      </c>
      <c r="P129" s="82" t="s">
        <v>34</v>
      </c>
      <c r="Q129" s="82" t="s">
        <v>34</v>
      </c>
      <c r="R129" s="82" t="s">
        <v>34</v>
      </c>
      <c r="S129" s="82" t="s">
        <v>34</v>
      </c>
      <c r="T129" s="82">
        <v>270.5</v>
      </c>
      <c r="U129" s="82" t="s">
        <v>34</v>
      </c>
      <c r="V129" s="57">
        <v>270.5</v>
      </c>
      <c r="W129" s="57">
        <v>270.5</v>
      </c>
    </row>
    <row r="130" spans="1:23" x14ac:dyDescent="0.2">
      <c r="A130" s="92" t="s">
        <v>162</v>
      </c>
      <c r="B130" s="93"/>
      <c r="C130" s="94" t="s">
        <v>36</v>
      </c>
      <c r="D130" s="58" t="s">
        <v>161</v>
      </c>
      <c r="E130" s="59" t="s">
        <v>34</v>
      </c>
      <c r="F130" s="83" t="s">
        <v>34</v>
      </c>
      <c r="G130" s="83" t="s">
        <v>34</v>
      </c>
      <c r="H130" s="84" t="s">
        <v>34</v>
      </c>
      <c r="I130" s="55">
        <v>0</v>
      </c>
      <c r="J130" s="85" t="s">
        <v>34</v>
      </c>
      <c r="K130" s="83" t="s">
        <v>34</v>
      </c>
      <c r="L130" s="83" t="s">
        <v>34</v>
      </c>
      <c r="M130" s="84" t="s">
        <v>34</v>
      </c>
      <c r="N130" s="55">
        <v>0</v>
      </c>
      <c r="O130" s="56">
        <v>0</v>
      </c>
      <c r="P130" s="83" t="s">
        <v>34</v>
      </c>
      <c r="Q130" s="83" t="s">
        <v>34</v>
      </c>
      <c r="R130" s="83" t="s">
        <v>34</v>
      </c>
      <c r="S130" s="83" t="s">
        <v>34</v>
      </c>
      <c r="T130" s="83">
        <v>1250</v>
      </c>
      <c r="U130" s="83" t="s">
        <v>34</v>
      </c>
      <c r="V130" s="57">
        <v>1250</v>
      </c>
      <c r="W130" s="57">
        <v>1250</v>
      </c>
    </row>
    <row r="131" spans="1:23" x14ac:dyDescent="0.2">
      <c r="A131" s="88" t="s">
        <v>163</v>
      </c>
      <c r="B131" s="89"/>
      <c r="C131" s="90" t="s">
        <v>37</v>
      </c>
      <c r="D131" s="58" t="s">
        <v>133</v>
      </c>
      <c r="E131" s="54" t="s">
        <v>34</v>
      </c>
      <c r="F131" s="82" t="s">
        <v>34</v>
      </c>
      <c r="G131" s="82" t="s">
        <v>34</v>
      </c>
      <c r="H131" s="73" t="s">
        <v>34</v>
      </c>
      <c r="I131" s="55">
        <v>0</v>
      </c>
      <c r="J131" s="72" t="s">
        <v>34</v>
      </c>
      <c r="K131" s="82" t="s">
        <v>34</v>
      </c>
      <c r="L131" s="82" t="s">
        <v>34</v>
      </c>
      <c r="M131" s="73" t="s">
        <v>34</v>
      </c>
      <c r="N131" s="55">
        <v>0</v>
      </c>
      <c r="O131" s="56">
        <v>0</v>
      </c>
      <c r="P131" s="82" t="s">
        <v>34</v>
      </c>
      <c r="Q131" s="82" t="s">
        <v>34</v>
      </c>
      <c r="R131" s="82" t="s">
        <v>34</v>
      </c>
      <c r="S131" s="82" t="s">
        <v>34</v>
      </c>
      <c r="T131" s="82">
        <v>979.5</v>
      </c>
      <c r="U131" s="82" t="s">
        <v>34</v>
      </c>
      <c r="V131" s="57">
        <v>979.5</v>
      </c>
      <c r="W131" s="57">
        <v>979.5</v>
      </c>
    </row>
    <row r="132" spans="1:23" x14ac:dyDescent="0.2">
      <c r="A132" s="88" t="s">
        <v>164</v>
      </c>
      <c r="B132" s="91"/>
      <c r="C132" s="90" t="s">
        <v>35</v>
      </c>
      <c r="D132">
        <v>39</v>
      </c>
      <c r="E132" s="54" t="s">
        <v>34</v>
      </c>
      <c r="F132" s="82" t="s">
        <v>34</v>
      </c>
      <c r="G132" s="82" t="s">
        <v>34</v>
      </c>
      <c r="H132" s="73" t="s">
        <v>34</v>
      </c>
      <c r="I132" s="55">
        <v>0</v>
      </c>
      <c r="J132" s="72" t="s">
        <v>34</v>
      </c>
      <c r="K132" s="82" t="s">
        <v>34</v>
      </c>
      <c r="L132" s="82" t="s">
        <v>34</v>
      </c>
      <c r="M132" s="73" t="s">
        <v>34</v>
      </c>
      <c r="N132" s="55">
        <v>0</v>
      </c>
      <c r="O132" s="56">
        <v>0</v>
      </c>
      <c r="P132" s="82" t="s">
        <v>34</v>
      </c>
      <c r="Q132" s="82" t="s">
        <v>34</v>
      </c>
      <c r="R132" s="82" t="s">
        <v>34</v>
      </c>
      <c r="S132" s="82">
        <v>1636.45</v>
      </c>
      <c r="T132" s="82" t="s">
        <v>34</v>
      </c>
      <c r="U132" s="82" t="s">
        <v>34</v>
      </c>
      <c r="V132" s="57">
        <v>1636.45</v>
      </c>
      <c r="W132" s="57">
        <v>1636.45</v>
      </c>
    </row>
    <row r="133" spans="1:23" x14ac:dyDescent="0.2">
      <c r="A133" s="88" t="s">
        <v>165</v>
      </c>
      <c r="B133" s="89"/>
      <c r="C133" s="90" t="s">
        <v>36</v>
      </c>
      <c r="D133" s="58" t="s">
        <v>164</v>
      </c>
      <c r="E133" s="54" t="s">
        <v>34</v>
      </c>
      <c r="F133" s="82" t="s">
        <v>34</v>
      </c>
      <c r="G133" s="82" t="s">
        <v>34</v>
      </c>
      <c r="H133" s="73" t="s">
        <v>34</v>
      </c>
      <c r="I133" s="55">
        <v>0</v>
      </c>
      <c r="J133" s="72" t="s">
        <v>34</v>
      </c>
      <c r="K133" s="82" t="s">
        <v>34</v>
      </c>
      <c r="L133" s="82" t="s">
        <v>34</v>
      </c>
      <c r="M133" s="73" t="s">
        <v>34</v>
      </c>
      <c r="N133" s="55">
        <v>0</v>
      </c>
      <c r="O133" s="56">
        <v>0</v>
      </c>
      <c r="P133" s="82" t="s">
        <v>34</v>
      </c>
      <c r="Q133" s="82" t="s">
        <v>34</v>
      </c>
      <c r="R133" s="82" t="s">
        <v>34</v>
      </c>
      <c r="S133" s="82">
        <v>2500</v>
      </c>
      <c r="T133" s="82" t="s">
        <v>34</v>
      </c>
      <c r="U133" s="82" t="s">
        <v>34</v>
      </c>
      <c r="V133" s="57">
        <v>2500</v>
      </c>
      <c r="W133" s="57">
        <v>2500</v>
      </c>
    </row>
    <row r="134" spans="1:23" x14ac:dyDescent="0.2">
      <c r="A134" s="88" t="s">
        <v>50</v>
      </c>
      <c r="B134" s="89"/>
      <c r="C134" s="90" t="s">
        <v>37</v>
      </c>
      <c r="D134" s="58" t="s">
        <v>41</v>
      </c>
      <c r="E134" s="54" t="s">
        <v>34</v>
      </c>
      <c r="F134" s="82" t="s">
        <v>34</v>
      </c>
      <c r="G134" s="82" t="s">
        <v>34</v>
      </c>
      <c r="H134" s="73" t="s">
        <v>34</v>
      </c>
      <c r="I134" s="55">
        <v>0</v>
      </c>
      <c r="J134" s="72" t="s">
        <v>34</v>
      </c>
      <c r="K134" s="82" t="s">
        <v>34</v>
      </c>
      <c r="L134" s="82" t="s">
        <v>34</v>
      </c>
      <c r="M134" s="73" t="s">
        <v>34</v>
      </c>
      <c r="N134" s="55">
        <v>0</v>
      </c>
      <c r="O134" s="56">
        <v>0</v>
      </c>
      <c r="P134" s="82" t="s">
        <v>34</v>
      </c>
      <c r="Q134" s="82" t="s">
        <v>34</v>
      </c>
      <c r="R134" s="82" t="s">
        <v>34</v>
      </c>
      <c r="S134" s="82">
        <v>863.55</v>
      </c>
      <c r="T134" s="82" t="s">
        <v>34</v>
      </c>
      <c r="U134" s="82" t="s">
        <v>34</v>
      </c>
      <c r="V134" s="57">
        <v>863.55</v>
      </c>
      <c r="W134" s="57">
        <v>863.55</v>
      </c>
    </row>
    <row r="135" spans="1:23" x14ac:dyDescent="0.2">
      <c r="A135" s="88" t="s">
        <v>166</v>
      </c>
      <c r="B135" s="91"/>
      <c r="C135" s="90" t="s">
        <v>35</v>
      </c>
      <c r="D135">
        <v>40</v>
      </c>
      <c r="E135" s="54" t="s">
        <v>34</v>
      </c>
      <c r="F135" s="82" t="s">
        <v>34</v>
      </c>
      <c r="G135" s="82" t="s">
        <v>34</v>
      </c>
      <c r="H135" s="73" t="s">
        <v>34</v>
      </c>
      <c r="I135" s="55">
        <v>0</v>
      </c>
      <c r="J135" s="72" t="s">
        <v>34</v>
      </c>
      <c r="K135" s="82" t="s">
        <v>34</v>
      </c>
      <c r="L135" s="82" t="s">
        <v>34</v>
      </c>
      <c r="M135" s="73" t="s">
        <v>34</v>
      </c>
      <c r="N135" s="55">
        <v>0</v>
      </c>
      <c r="O135" s="56">
        <v>0</v>
      </c>
      <c r="P135" s="82" t="s">
        <v>34</v>
      </c>
      <c r="Q135" s="82" t="s">
        <v>34</v>
      </c>
      <c r="R135" s="82" t="s">
        <v>34</v>
      </c>
      <c r="S135" s="82" t="s">
        <v>34</v>
      </c>
      <c r="T135" s="82">
        <v>0</v>
      </c>
      <c r="U135" s="82" t="s">
        <v>34</v>
      </c>
      <c r="V135" s="57">
        <v>0</v>
      </c>
      <c r="W135" s="57">
        <v>0</v>
      </c>
    </row>
    <row r="136" spans="1:23" x14ac:dyDescent="0.2">
      <c r="A136" s="92" t="s">
        <v>167</v>
      </c>
      <c r="B136" s="93"/>
      <c r="C136" s="94" t="s">
        <v>36</v>
      </c>
      <c r="D136" s="58" t="s">
        <v>166</v>
      </c>
      <c r="E136" s="59" t="s">
        <v>34</v>
      </c>
      <c r="F136" s="83" t="s">
        <v>34</v>
      </c>
      <c r="G136" s="83" t="s">
        <v>34</v>
      </c>
      <c r="H136" s="84" t="s">
        <v>34</v>
      </c>
      <c r="I136" s="55">
        <v>0</v>
      </c>
      <c r="J136" s="85" t="s">
        <v>34</v>
      </c>
      <c r="K136" s="83" t="s">
        <v>34</v>
      </c>
      <c r="L136" s="83" t="s">
        <v>34</v>
      </c>
      <c r="M136" s="84" t="s">
        <v>34</v>
      </c>
      <c r="N136" s="55">
        <v>0</v>
      </c>
      <c r="O136" s="56">
        <v>0</v>
      </c>
      <c r="P136" s="83" t="s">
        <v>34</v>
      </c>
      <c r="Q136" s="83" t="s">
        <v>34</v>
      </c>
      <c r="R136" s="83" t="s">
        <v>34</v>
      </c>
      <c r="S136" s="83" t="s">
        <v>34</v>
      </c>
      <c r="T136" s="83">
        <v>0</v>
      </c>
      <c r="U136" s="83" t="s">
        <v>34</v>
      </c>
      <c r="V136" s="57">
        <v>0</v>
      </c>
      <c r="W136" s="57">
        <v>0</v>
      </c>
    </row>
    <row r="137" spans="1:23" x14ac:dyDescent="0.2">
      <c r="A137" s="88" t="s">
        <v>168</v>
      </c>
      <c r="B137" s="89"/>
      <c r="C137" s="90" t="s">
        <v>37</v>
      </c>
      <c r="D137" s="58" t="s">
        <v>169</v>
      </c>
      <c r="E137" s="54" t="s">
        <v>34</v>
      </c>
      <c r="F137" s="82" t="s">
        <v>34</v>
      </c>
      <c r="G137" s="82" t="s">
        <v>34</v>
      </c>
      <c r="H137" s="73" t="s">
        <v>34</v>
      </c>
      <c r="I137" s="55">
        <v>0</v>
      </c>
      <c r="J137" s="72" t="s">
        <v>34</v>
      </c>
      <c r="K137" s="82" t="s">
        <v>34</v>
      </c>
      <c r="L137" s="82" t="s">
        <v>34</v>
      </c>
      <c r="M137" s="73" t="s">
        <v>34</v>
      </c>
      <c r="N137" s="55">
        <v>0</v>
      </c>
      <c r="O137" s="56">
        <v>0</v>
      </c>
      <c r="P137" s="82" t="s">
        <v>34</v>
      </c>
      <c r="Q137" s="82" t="s">
        <v>34</v>
      </c>
      <c r="R137" s="82" t="s">
        <v>34</v>
      </c>
      <c r="S137" s="82" t="s">
        <v>34</v>
      </c>
      <c r="T137" s="82">
        <v>0</v>
      </c>
      <c r="U137" s="82" t="s">
        <v>34</v>
      </c>
      <c r="V137" s="57">
        <v>0</v>
      </c>
      <c r="W137" s="57">
        <v>0</v>
      </c>
    </row>
    <row r="138" spans="1:23" x14ac:dyDescent="0.2">
      <c r="A138" s="88" t="s">
        <v>170</v>
      </c>
      <c r="B138" s="91"/>
      <c r="C138" s="90" t="s">
        <v>35</v>
      </c>
      <c r="D138">
        <v>41</v>
      </c>
      <c r="E138" s="54" t="s">
        <v>34</v>
      </c>
      <c r="F138" s="82" t="s">
        <v>34</v>
      </c>
      <c r="G138" s="82" t="s">
        <v>34</v>
      </c>
      <c r="H138" s="73" t="s">
        <v>34</v>
      </c>
      <c r="I138" s="55">
        <v>0</v>
      </c>
      <c r="J138" s="72" t="s">
        <v>34</v>
      </c>
      <c r="K138" s="82" t="s">
        <v>34</v>
      </c>
      <c r="L138" s="82" t="s">
        <v>34</v>
      </c>
      <c r="M138" s="73" t="s">
        <v>34</v>
      </c>
      <c r="N138" s="55">
        <v>0</v>
      </c>
      <c r="O138" s="56">
        <v>0</v>
      </c>
      <c r="P138" s="82" t="s">
        <v>34</v>
      </c>
      <c r="Q138" s="82" t="s">
        <v>34</v>
      </c>
      <c r="R138" s="82" t="s">
        <v>34</v>
      </c>
      <c r="S138" s="82" t="s">
        <v>34</v>
      </c>
      <c r="T138" s="82" t="s">
        <v>34</v>
      </c>
      <c r="U138" s="82">
        <v>0</v>
      </c>
      <c r="V138" s="57">
        <v>0</v>
      </c>
      <c r="W138" s="57">
        <v>0</v>
      </c>
    </row>
    <row r="139" spans="1:23" x14ac:dyDescent="0.2">
      <c r="A139" s="88" t="s">
        <v>171</v>
      </c>
      <c r="B139" s="89"/>
      <c r="C139" s="90" t="s">
        <v>36</v>
      </c>
      <c r="D139" s="58" t="s">
        <v>170</v>
      </c>
      <c r="E139" s="54" t="s">
        <v>34</v>
      </c>
      <c r="F139" s="82" t="s">
        <v>34</v>
      </c>
      <c r="G139" s="82" t="s">
        <v>34</v>
      </c>
      <c r="H139" s="73" t="s">
        <v>34</v>
      </c>
      <c r="I139" s="55">
        <v>0</v>
      </c>
      <c r="J139" s="72" t="s">
        <v>34</v>
      </c>
      <c r="K139" s="82" t="s">
        <v>34</v>
      </c>
      <c r="L139" s="82" t="s">
        <v>34</v>
      </c>
      <c r="M139" s="73" t="s">
        <v>34</v>
      </c>
      <c r="N139" s="55">
        <v>0</v>
      </c>
      <c r="O139" s="56">
        <v>0</v>
      </c>
      <c r="P139" s="82" t="s">
        <v>34</v>
      </c>
      <c r="Q139" s="82" t="s">
        <v>34</v>
      </c>
      <c r="R139" s="82" t="s">
        <v>34</v>
      </c>
      <c r="S139" s="82" t="s">
        <v>34</v>
      </c>
      <c r="T139" s="82" t="s">
        <v>34</v>
      </c>
      <c r="U139" s="82">
        <v>0</v>
      </c>
      <c r="V139" s="57">
        <v>0</v>
      </c>
      <c r="W139" s="57">
        <v>0</v>
      </c>
    </row>
    <row r="140" spans="1:23" x14ac:dyDescent="0.2">
      <c r="A140" s="88" t="s">
        <v>172</v>
      </c>
      <c r="B140" s="89"/>
      <c r="C140" s="90" t="s">
        <v>37</v>
      </c>
      <c r="D140" s="58" t="s">
        <v>173</v>
      </c>
      <c r="E140" s="54" t="s">
        <v>34</v>
      </c>
      <c r="F140" s="82" t="s">
        <v>34</v>
      </c>
      <c r="G140" s="82" t="s">
        <v>34</v>
      </c>
      <c r="H140" s="73" t="s">
        <v>34</v>
      </c>
      <c r="I140" s="55">
        <v>0</v>
      </c>
      <c r="J140" s="72" t="s">
        <v>34</v>
      </c>
      <c r="K140" s="82" t="s">
        <v>34</v>
      </c>
      <c r="L140" s="82" t="s">
        <v>34</v>
      </c>
      <c r="M140" s="73" t="s">
        <v>34</v>
      </c>
      <c r="N140" s="55">
        <v>0</v>
      </c>
      <c r="O140" s="56">
        <v>0</v>
      </c>
      <c r="P140" s="82" t="s">
        <v>34</v>
      </c>
      <c r="Q140" s="82" t="s">
        <v>34</v>
      </c>
      <c r="R140" s="82" t="s">
        <v>34</v>
      </c>
      <c r="S140" s="82" t="s">
        <v>34</v>
      </c>
      <c r="T140" s="82" t="s">
        <v>34</v>
      </c>
      <c r="U140" s="82">
        <v>0</v>
      </c>
      <c r="V140" s="57">
        <v>0</v>
      </c>
      <c r="W140" s="57">
        <v>0</v>
      </c>
    </row>
    <row r="141" spans="1:23" x14ac:dyDescent="0.2">
      <c r="A141" s="88" t="s">
        <v>174</v>
      </c>
      <c r="B141" s="91"/>
      <c r="C141" s="90" t="s">
        <v>35</v>
      </c>
      <c r="D141">
        <v>42</v>
      </c>
      <c r="E141" s="54" t="s">
        <v>34</v>
      </c>
      <c r="F141" s="82" t="s">
        <v>34</v>
      </c>
      <c r="G141" s="82" t="s">
        <v>34</v>
      </c>
      <c r="H141" s="73" t="s">
        <v>34</v>
      </c>
      <c r="I141" s="55">
        <v>0</v>
      </c>
      <c r="J141" s="72" t="s">
        <v>34</v>
      </c>
      <c r="K141" s="82" t="s">
        <v>34</v>
      </c>
      <c r="L141" s="82" t="s">
        <v>34</v>
      </c>
      <c r="M141" s="73" t="s">
        <v>34</v>
      </c>
      <c r="N141" s="55">
        <v>0</v>
      </c>
      <c r="O141" s="56">
        <v>0</v>
      </c>
      <c r="P141" s="82">
        <v>0</v>
      </c>
      <c r="Q141" s="82" t="s">
        <v>34</v>
      </c>
      <c r="R141" s="82" t="s">
        <v>34</v>
      </c>
      <c r="S141" s="82" t="s">
        <v>34</v>
      </c>
      <c r="T141" s="82" t="s">
        <v>34</v>
      </c>
      <c r="U141" s="82" t="s">
        <v>34</v>
      </c>
      <c r="V141" s="57">
        <v>0</v>
      </c>
      <c r="W141" s="57">
        <v>0</v>
      </c>
    </row>
    <row r="142" spans="1:23" x14ac:dyDescent="0.2">
      <c r="A142" s="92" t="s">
        <v>175</v>
      </c>
      <c r="B142" s="93"/>
      <c r="C142" s="94" t="s">
        <v>36</v>
      </c>
      <c r="D142" s="58" t="s">
        <v>174</v>
      </c>
      <c r="E142" s="59" t="s">
        <v>34</v>
      </c>
      <c r="F142" s="83" t="s">
        <v>34</v>
      </c>
      <c r="G142" s="83" t="s">
        <v>34</v>
      </c>
      <c r="H142" s="84" t="s">
        <v>34</v>
      </c>
      <c r="I142" s="55">
        <v>0</v>
      </c>
      <c r="J142" s="85" t="s">
        <v>34</v>
      </c>
      <c r="K142" s="83" t="s">
        <v>34</v>
      </c>
      <c r="L142" s="83" t="s">
        <v>34</v>
      </c>
      <c r="M142" s="84" t="s">
        <v>34</v>
      </c>
      <c r="N142" s="55">
        <v>0</v>
      </c>
      <c r="O142" s="56">
        <v>0</v>
      </c>
      <c r="P142" s="83">
        <v>0</v>
      </c>
      <c r="Q142" s="83" t="s">
        <v>34</v>
      </c>
      <c r="R142" s="83" t="s">
        <v>34</v>
      </c>
      <c r="S142" s="83" t="s">
        <v>34</v>
      </c>
      <c r="T142" s="83" t="s">
        <v>34</v>
      </c>
      <c r="U142" s="83" t="s">
        <v>34</v>
      </c>
      <c r="V142" s="57">
        <v>0</v>
      </c>
      <c r="W142" s="57">
        <v>0</v>
      </c>
    </row>
    <row r="143" spans="1:23" x14ac:dyDescent="0.2">
      <c r="A143" s="88" t="s">
        <v>176</v>
      </c>
      <c r="B143" s="89"/>
      <c r="C143" s="90" t="s">
        <v>37</v>
      </c>
      <c r="D143" s="58" t="s">
        <v>177</v>
      </c>
      <c r="E143" s="54" t="s">
        <v>34</v>
      </c>
      <c r="F143" s="82" t="s">
        <v>34</v>
      </c>
      <c r="G143" s="82" t="s">
        <v>34</v>
      </c>
      <c r="H143" s="73" t="s">
        <v>34</v>
      </c>
      <c r="I143" s="55">
        <v>0</v>
      </c>
      <c r="J143" s="72" t="s">
        <v>34</v>
      </c>
      <c r="K143" s="82" t="s">
        <v>34</v>
      </c>
      <c r="L143" s="82" t="s">
        <v>34</v>
      </c>
      <c r="M143" s="73" t="s">
        <v>34</v>
      </c>
      <c r="N143" s="55">
        <v>0</v>
      </c>
      <c r="O143" s="56">
        <v>0</v>
      </c>
      <c r="P143" s="82">
        <v>0</v>
      </c>
      <c r="Q143" s="82" t="s">
        <v>34</v>
      </c>
      <c r="R143" s="82" t="s">
        <v>34</v>
      </c>
      <c r="S143" s="82" t="s">
        <v>34</v>
      </c>
      <c r="T143" s="82" t="s">
        <v>34</v>
      </c>
      <c r="U143" s="82" t="s">
        <v>34</v>
      </c>
      <c r="V143" s="57">
        <v>0</v>
      </c>
      <c r="W143" s="57">
        <v>0</v>
      </c>
    </row>
    <row r="144" spans="1:23" x14ac:dyDescent="0.2">
      <c r="A144" s="88" t="s">
        <v>178</v>
      </c>
      <c r="B144" s="91"/>
      <c r="C144" s="90" t="s">
        <v>35</v>
      </c>
      <c r="D144">
        <v>43</v>
      </c>
      <c r="E144" s="54" t="s">
        <v>34</v>
      </c>
      <c r="F144" s="82" t="s">
        <v>34</v>
      </c>
      <c r="G144" s="82" t="s">
        <v>34</v>
      </c>
      <c r="H144" s="73" t="s">
        <v>34</v>
      </c>
      <c r="I144" s="55">
        <v>0</v>
      </c>
      <c r="J144" s="72" t="s">
        <v>34</v>
      </c>
      <c r="K144" s="82" t="s">
        <v>34</v>
      </c>
      <c r="L144" s="82" t="s">
        <v>34</v>
      </c>
      <c r="M144" s="73" t="s">
        <v>34</v>
      </c>
      <c r="N144" s="55">
        <v>0</v>
      </c>
      <c r="O144" s="56">
        <v>0</v>
      </c>
      <c r="P144" s="82" t="s">
        <v>34</v>
      </c>
      <c r="Q144" s="82" t="s">
        <v>34</v>
      </c>
      <c r="R144" s="82" t="s">
        <v>34</v>
      </c>
      <c r="S144" s="82">
        <v>1982.48</v>
      </c>
      <c r="T144" s="82" t="s">
        <v>34</v>
      </c>
      <c r="U144" s="82" t="s">
        <v>34</v>
      </c>
      <c r="V144" s="57">
        <v>1982.48</v>
      </c>
      <c r="W144" s="57">
        <v>1982.48</v>
      </c>
    </row>
    <row r="145" spans="1:23" x14ac:dyDescent="0.2">
      <c r="A145" s="88" t="s">
        <v>179</v>
      </c>
      <c r="B145" s="89"/>
      <c r="C145" s="90" t="s">
        <v>36</v>
      </c>
      <c r="D145" s="58" t="s">
        <v>178</v>
      </c>
      <c r="E145" s="54" t="s">
        <v>34</v>
      </c>
      <c r="F145" s="82" t="s">
        <v>34</v>
      </c>
      <c r="G145" s="82" t="s">
        <v>34</v>
      </c>
      <c r="H145" s="73" t="s">
        <v>34</v>
      </c>
      <c r="I145" s="55">
        <v>0</v>
      </c>
      <c r="J145" s="72" t="s">
        <v>34</v>
      </c>
      <c r="K145" s="82" t="s">
        <v>34</v>
      </c>
      <c r="L145" s="82" t="s">
        <v>34</v>
      </c>
      <c r="M145" s="73" t="s">
        <v>34</v>
      </c>
      <c r="N145" s="55">
        <v>0</v>
      </c>
      <c r="O145" s="56">
        <v>0</v>
      </c>
      <c r="P145" s="82" t="s">
        <v>34</v>
      </c>
      <c r="Q145" s="82" t="s">
        <v>34</v>
      </c>
      <c r="R145" s="82" t="s">
        <v>34</v>
      </c>
      <c r="S145" s="82">
        <v>1982.48</v>
      </c>
      <c r="T145" s="82" t="s">
        <v>34</v>
      </c>
      <c r="U145" s="82" t="s">
        <v>34</v>
      </c>
      <c r="V145" s="57">
        <v>1982.48</v>
      </c>
      <c r="W145" s="57">
        <v>1982.48</v>
      </c>
    </row>
    <row r="146" spans="1:23" x14ac:dyDescent="0.2">
      <c r="A146" s="88" t="s">
        <v>39</v>
      </c>
      <c r="B146" s="89"/>
      <c r="C146" s="90" t="s">
        <v>37</v>
      </c>
      <c r="D146" s="58" t="s">
        <v>180</v>
      </c>
      <c r="E146" s="54" t="s">
        <v>34</v>
      </c>
      <c r="F146" s="82" t="s">
        <v>34</v>
      </c>
      <c r="G146" s="82" t="s">
        <v>34</v>
      </c>
      <c r="H146" s="73" t="s">
        <v>34</v>
      </c>
      <c r="I146" s="55">
        <v>0</v>
      </c>
      <c r="J146" s="72" t="s">
        <v>34</v>
      </c>
      <c r="K146" s="82" t="s">
        <v>34</v>
      </c>
      <c r="L146" s="82" t="s">
        <v>34</v>
      </c>
      <c r="M146" s="73" t="s">
        <v>34</v>
      </c>
      <c r="N146" s="55">
        <v>0</v>
      </c>
      <c r="O146" s="56">
        <v>0</v>
      </c>
      <c r="P146" s="82" t="s">
        <v>34</v>
      </c>
      <c r="Q146" s="82" t="s">
        <v>34</v>
      </c>
      <c r="R146" s="82" t="s">
        <v>34</v>
      </c>
      <c r="S146" s="82">
        <v>0</v>
      </c>
      <c r="T146" s="82" t="s">
        <v>34</v>
      </c>
      <c r="U146" s="82" t="s">
        <v>34</v>
      </c>
      <c r="V146" s="57">
        <v>0</v>
      </c>
      <c r="W146" s="57">
        <v>0</v>
      </c>
    </row>
    <row r="147" spans="1:23" x14ac:dyDescent="0.2">
      <c r="A147" s="88" t="s">
        <v>181</v>
      </c>
      <c r="B147" s="91"/>
      <c r="C147" s="90" t="s">
        <v>35</v>
      </c>
      <c r="D147">
        <v>44</v>
      </c>
      <c r="E147" s="54" t="s">
        <v>34</v>
      </c>
      <c r="F147" s="82" t="s">
        <v>34</v>
      </c>
      <c r="G147" s="82" t="s">
        <v>34</v>
      </c>
      <c r="H147" s="73" t="s">
        <v>34</v>
      </c>
      <c r="I147" s="55">
        <v>0</v>
      </c>
      <c r="J147" s="72" t="s">
        <v>34</v>
      </c>
      <c r="K147" s="82" t="s">
        <v>34</v>
      </c>
      <c r="L147" s="82" t="s">
        <v>34</v>
      </c>
      <c r="M147" s="73" t="s">
        <v>34</v>
      </c>
      <c r="N147" s="55">
        <v>0</v>
      </c>
      <c r="O147" s="56">
        <v>0</v>
      </c>
      <c r="P147" s="82" t="s">
        <v>34</v>
      </c>
      <c r="Q147" s="82" t="s">
        <v>34</v>
      </c>
      <c r="R147" s="82" t="s">
        <v>34</v>
      </c>
      <c r="S147" s="82" t="s">
        <v>34</v>
      </c>
      <c r="T147" s="82">
        <v>601.99</v>
      </c>
      <c r="U147" s="82" t="s">
        <v>34</v>
      </c>
      <c r="V147" s="57">
        <v>601.99</v>
      </c>
      <c r="W147" s="57">
        <v>601.99</v>
      </c>
    </row>
    <row r="148" spans="1:23" x14ac:dyDescent="0.2">
      <c r="A148" s="92" t="s">
        <v>182</v>
      </c>
      <c r="B148" s="93"/>
      <c r="C148" s="94" t="s">
        <v>36</v>
      </c>
      <c r="D148" s="58" t="s">
        <v>181</v>
      </c>
      <c r="E148" s="59" t="s">
        <v>34</v>
      </c>
      <c r="F148" s="83" t="s">
        <v>34</v>
      </c>
      <c r="G148" s="83" t="s">
        <v>34</v>
      </c>
      <c r="H148" s="84" t="s">
        <v>34</v>
      </c>
      <c r="I148" s="55">
        <v>0</v>
      </c>
      <c r="J148" s="85" t="s">
        <v>34</v>
      </c>
      <c r="K148" s="83" t="s">
        <v>34</v>
      </c>
      <c r="L148" s="83" t="s">
        <v>34</v>
      </c>
      <c r="M148" s="84" t="s">
        <v>34</v>
      </c>
      <c r="N148" s="55">
        <v>0</v>
      </c>
      <c r="O148" s="56">
        <v>0</v>
      </c>
      <c r="P148" s="83" t="s">
        <v>34</v>
      </c>
      <c r="Q148" s="83" t="s">
        <v>34</v>
      </c>
      <c r="R148" s="83" t="s">
        <v>34</v>
      </c>
      <c r="S148" s="83" t="s">
        <v>34</v>
      </c>
      <c r="T148" s="83">
        <v>601.99</v>
      </c>
      <c r="U148" s="83" t="s">
        <v>34</v>
      </c>
      <c r="V148" s="57">
        <v>601.99</v>
      </c>
      <c r="W148" s="57">
        <v>601.99</v>
      </c>
    </row>
    <row r="149" spans="1:23" x14ac:dyDescent="0.2">
      <c r="A149" s="88" t="s">
        <v>138</v>
      </c>
      <c r="B149" s="89"/>
      <c r="C149" s="90" t="s">
        <v>37</v>
      </c>
      <c r="D149" s="58" t="s">
        <v>183</v>
      </c>
      <c r="E149" s="54" t="s">
        <v>34</v>
      </c>
      <c r="F149" s="82" t="s">
        <v>34</v>
      </c>
      <c r="G149" s="82" t="s">
        <v>34</v>
      </c>
      <c r="H149" s="73" t="s">
        <v>34</v>
      </c>
      <c r="I149" s="55">
        <v>0</v>
      </c>
      <c r="J149" s="72" t="s">
        <v>34</v>
      </c>
      <c r="K149" s="82" t="s">
        <v>34</v>
      </c>
      <c r="L149" s="82" t="s">
        <v>34</v>
      </c>
      <c r="M149" s="73" t="s">
        <v>34</v>
      </c>
      <c r="N149" s="55">
        <v>0</v>
      </c>
      <c r="O149" s="56">
        <v>0</v>
      </c>
      <c r="P149" s="82" t="s">
        <v>34</v>
      </c>
      <c r="Q149" s="82" t="s">
        <v>34</v>
      </c>
      <c r="R149" s="82" t="s">
        <v>34</v>
      </c>
      <c r="S149" s="82" t="s">
        <v>34</v>
      </c>
      <c r="T149" s="82">
        <v>0</v>
      </c>
      <c r="U149" s="82" t="s">
        <v>34</v>
      </c>
      <c r="V149" s="57">
        <v>0</v>
      </c>
      <c r="W149" s="57">
        <v>0</v>
      </c>
    </row>
    <row r="150" spans="1:23" x14ac:dyDescent="0.2">
      <c r="A150" s="88" t="s">
        <v>184</v>
      </c>
      <c r="B150" s="91"/>
      <c r="C150" s="90" t="s">
        <v>35</v>
      </c>
      <c r="D150">
        <v>45</v>
      </c>
      <c r="E150" s="54" t="s">
        <v>34</v>
      </c>
      <c r="F150" s="82" t="s">
        <v>34</v>
      </c>
      <c r="G150" s="82" t="s">
        <v>34</v>
      </c>
      <c r="H150" s="73" t="s">
        <v>34</v>
      </c>
      <c r="I150" s="55">
        <v>0</v>
      </c>
      <c r="J150" s="72" t="s">
        <v>34</v>
      </c>
      <c r="K150" s="82" t="s">
        <v>34</v>
      </c>
      <c r="L150" s="82" t="s">
        <v>34</v>
      </c>
      <c r="M150" s="73" t="s">
        <v>34</v>
      </c>
      <c r="N150" s="55">
        <v>0</v>
      </c>
      <c r="O150" s="56">
        <v>0</v>
      </c>
      <c r="P150" s="82" t="s">
        <v>34</v>
      </c>
      <c r="Q150" s="82" t="s">
        <v>34</v>
      </c>
      <c r="R150" s="82" t="s">
        <v>34</v>
      </c>
      <c r="S150" s="82" t="s">
        <v>34</v>
      </c>
      <c r="T150" s="82">
        <v>0</v>
      </c>
      <c r="U150" s="82" t="s">
        <v>34</v>
      </c>
      <c r="V150" s="57">
        <v>0</v>
      </c>
      <c r="W150" s="57">
        <v>0</v>
      </c>
    </row>
    <row r="151" spans="1:23" x14ac:dyDescent="0.2">
      <c r="A151" s="88" t="s">
        <v>185</v>
      </c>
      <c r="B151" s="89"/>
      <c r="C151" s="90" t="s">
        <v>36</v>
      </c>
      <c r="D151" s="58" t="s">
        <v>184</v>
      </c>
      <c r="E151" s="54" t="s">
        <v>34</v>
      </c>
      <c r="F151" s="82" t="s">
        <v>34</v>
      </c>
      <c r="G151" s="82" t="s">
        <v>34</v>
      </c>
      <c r="H151" s="73" t="s">
        <v>34</v>
      </c>
      <c r="I151" s="55">
        <v>0</v>
      </c>
      <c r="J151" s="72" t="s">
        <v>34</v>
      </c>
      <c r="K151" s="82" t="s">
        <v>34</v>
      </c>
      <c r="L151" s="82" t="s">
        <v>34</v>
      </c>
      <c r="M151" s="73" t="s">
        <v>34</v>
      </c>
      <c r="N151" s="55">
        <v>0</v>
      </c>
      <c r="O151" s="56">
        <v>0</v>
      </c>
      <c r="P151" s="82" t="s">
        <v>34</v>
      </c>
      <c r="Q151" s="82" t="s">
        <v>34</v>
      </c>
      <c r="R151" s="82" t="s">
        <v>34</v>
      </c>
      <c r="S151" s="82" t="s">
        <v>34</v>
      </c>
      <c r="T151" s="82">
        <v>151.87</v>
      </c>
      <c r="U151" s="82" t="s">
        <v>34</v>
      </c>
      <c r="V151" s="57">
        <v>151.87</v>
      </c>
      <c r="W151" s="57">
        <v>151.87</v>
      </c>
    </row>
    <row r="152" spans="1:23" x14ac:dyDescent="0.2">
      <c r="A152" s="88" t="s">
        <v>132</v>
      </c>
      <c r="B152" s="89"/>
      <c r="C152" s="90" t="s">
        <v>37</v>
      </c>
      <c r="D152" s="58" t="s">
        <v>183</v>
      </c>
      <c r="E152" s="54" t="s">
        <v>34</v>
      </c>
      <c r="F152" s="82" t="s">
        <v>34</v>
      </c>
      <c r="G152" s="82" t="s">
        <v>34</v>
      </c>
      <c r="H152" s="73" t="s">
        <v>34</v>
      </c>
      <c r="I152" s="55">
        <v>0</v>
      </c>
      <c r="J152" s="72" t="s">
        <v>34</v>
      </c>
      <c r="K152" s="82" t="s">
        <v>34</v>
      </c>
      <c r="L152" s="82" t="s">
        <v>34</v>
      </c>
      <c r="M152" s="73" t="s">
        <v>34</v>
      </c>
      <c r="N152" s="55">
        <v>0</v>
      </c>
      <c r="O152" s="56">
        <v>0</v>
      </c>
      <c r="P152" s="82" t="s">
        <v>34</v>
      </c>
      <c r="Q152" s="82" t="s">
        <v>34</v>
      </c>
      <c r="R152" s="82" t="s">
        <v>34</v>
      </c>
      <c r="S152" s="82" t="s">
        <v>34</v>
      </c>
      <c r="T152" s="82">
        <v>151.87</v>
      </c>
      <c r="U152" s="82" t="s">
        <v>34</v>
      </c>
      <c r="V152" s="57">
        <v>151.87</v>
      </c>
      <c r="W152" s="57">
        <v>151.87</v>
      </c>
    </row>
    <row r="153" spans="1:23" x14ac:dyDescent="0.2">
      <c r="A153" s="88" t="s">
        <v>186</v>
      </c>
      <c r="B153" s="91"/>
      <c r="C153" s="90" t="s">
        <v>35</v>
      </c>
      <c r="D153">
        <v>46</v>
      </c>
      <c r="E153" s="54" t="s">
        <v>34</v>
      </c>
      <c r="F153" s="82" t="s">
        <v>34</v>
      </c>
      <c r="G153" s="82" t="s">
        <v>34</v>
      </c>
      <c r="H153" s="73" t="s">
        <v>34</v>
      </c>
      <c r="I153" s="55">
        <v>0</v>
      </c>
      <c r="J153" s="72" t="s">
        <v>34</v>
      </c>
      <c r="K153" s="82" t="s">
        <v>34</v>
      </c>
      <c r="L153" s="82" t="s">
        <v>34</v>
      </c>
      <c r="M153" s="73" t="s">
        <v>34</v>
      </c>
      <c r="N153" s="55">
        <v>0</v>
      </c>
      <c r="O153" s="56">
        <v>0</v>
      </c>
      <c r="P153" s="82" t="s">
        <v>34</v>
      </c>
      <c r="Q153" s="82" t="s">
        <v>34</v>
      </c>
      <c r="R153" s="82" t="s">
        <v>34</v>
      </c>
      <c r="S153" s="82" t="s">
        <v>34</v>
      </c>
      <c r="T153" s="82" t="s">
        <v>34</v>
      </c>
      <c r="U153" s="82">
        <v>3500</v>
      </c>
      <c r="V153" s="57">
        <v>3500</v>
      </c>
      <c r="W153" s="57">
        <v>3500</v>
      </c>
    </row>
    <row r="154" spans="1:23" x14ac:dyDescent="0.2">
      <c r="A154" s="92" t="s">
        <v>187</v>
      </c>
      <c r="B154" s="93"/>
      <c r="C154" s="94" t="s">
        <v>36</v>
      </c>
      <c r="D154" s="58" t="s">
        <v>186</v>
      </c>
      <c r="E154" s="59" t="s">
        <v>34</v>
      </c>
      <c r="F154" s="83" t="s">
        <v>34</v>
      </c>
      <c r="G154" s="83" t="s">
        <v>34</v>
      </c>
      <c r="H154" s="84" t="s">
        <v>34</v>
      </c>
      <c r="I154" s="55">
        <v>0</v>
      </c>
      <c r="J154" s="85" t="s">
        <v>34</v>
      </c>
      <c r="K154" s="83" t="s">
        <v>34</v>
      </c>
      <c r="L154" s="83" t="s">
        <v>34</v>
      </c>
      <c r="M154" s="84" t="s">
        <v>34</v>
      </c>
      <c r="N154" s="55">
        <v>0</v>
      </c>
      <c r="O154" s="56">
        <v>0</v>
      </c>
      <c r="P154" s="83" t="s">
        <v>34</v>
      </c>
      <c r="Q154" s="83" t="s">
        <v>34</v>
      </c>
      <c r="R154" s="83" t="s">
        <v>34</v>
      </c>
      <c r="S154" s="83" t="s">
        <v>34</v>
      </c>
      <c r="T154" s="83" t="s">
        <v>34</v>
      </c>
      <c r="U154" s="83">
        <v>3500</v>
      </c>
      <c r="V154" s="57">
        <v>3500</v>
      </c>
      <c r="W154" s="57">
        <v>3500</v>
      </c>
    </row>
    <row r="155" spans="1:23" x14ac:dyDescent="0.2">
      <c r="A155" s="88" t="s">
        <v>188</v>
      </c>
      <c r="B155" s="89"/>
      <c r="C155" s="90" t="s">
        <v>37</v>
      </c>
      <c r="D155" s="58" t="s">
        <v>189</v>
      </c>
      <c r="E155" s="54" t="s">
        <v>34</v>
      </c>
      <c r="F155" s="82" t="s">
        <v>34</v>
      </c>
      <c r="G155" s="82" t="s">
        <v>34</v>
      </c>
      <c r="H155" s="73" t="s">
        <v>34</v>
      </c>
      <c r="I155" s="55">
        <v>0</v>
      </c>
      <c r="J155" s="72" t="s">
        <v>34</v>
      </c>
      <c r="K155" s="82" t="s">
        <v>34</v>
      </c>
      <c r="L155" s="82" t="s">
        <v>34</v>
      </c>
      <c r="M155" s="73" t="s">
        <v>34</v>
      </c>
      <c r="N155" s="55">
        <v>0</v>
      </c>
      <c r="O155" s="56">
        <v>0</v>
      </c>
      <c r="P155" s="82" t="s">
        <v>34</v>
      </c>
      <c r="Q155" s="82" t="s">
        <v>34</v>
      </c>
      <c r="R155" s="82" t="s">
        <v>34</v>
      </c>
      <c r="S155" s="82" t="s">
        <v>34</v>
      </c>
      <c r="T155" s="82" t="s">
        <v>34</v>
      </c>
      <c r="U155" s="82">
        <v>0</v>
      </c>
      <c r="V155" s="57">
        <v>0</v>
      </c>
      <c r="W155" s="57">
        <v>0</v>
      </c>
    </row>
    <row r="156" spans="1:23" x14ac:dyDescent="0.2">
      <c r="A156" s="88" t="s">
        <v>190</v>
      </c>
      <c r="B156" s="91"/>
      <c r="C156" s="90" t="s">
        <v>35</v>
      </c>
      <c r="D156">
        <v>47</v>
      </c>
      <c r="E156" s="54" t="s">
        <v>34</v>
      </c>
      <c r="F156" s="82" t="s">
        <v>34</v>
      </c>
      <c r="G156" s="82" t="s">
        <v>34</v>
      </c>
      <c r="H156" s="73" t="s">
        <v>34</v>
      </c>
      <c r="I156" s="55">
        <v>0</v>
      </c>
      <c r="J156" s="72" t="s">
        <v>34</v>
      </c>
      <c r="K156" s="82" t="s">
        <v>34</v>
      </c>
      <c r="L156" s="82" t="s">
        <v>34</v>
      </c>
      <c r="M156" s="73" t="s">
        <v>34</v>
      </c>
      <c r="N156" s="55">
        <v>0</v>
      </c>
      <c r="O156" s="56">
        <v>0</v>
      </c>
      <c r="P156" s="82" t="s">
        <v>34</v>
      </c>
      <c r="Q156" s="82" t="s">
        <v>34</v>
      </c>
      <c r="R156" s="82" t="s">
        <v>34</v>
      </c>
      <c r="S156" s="82">
        <v>792.03</v>
      </c>
      <c r="T156" s="82" t="s">
        <v>34</v>
      </c>
      <c r="U156" s="82" t="s">
        <v>34</v>
      </c>
      <c r="V156" s="57">
        <v>792.03</v>
      </c>
      <c r="W156" s="57">
        <v>792.03</v>
      </c>
    </row>
    <row r="157" spans="1:23" x14ac:dyDescent="0.2">
      <c r="A157" s="88" t="s">
        <v>191</v>
      </c>
      <c r="B157" s="89"/>
      <c r="C157" s="90" t="s">
        <v>36</v>
      </c>
      <c r="D157" s="58" t="s">
        <v>192</v>
      </c>
      <c r="E157" s="54" t="s">
        <v>34</v>
      </c>
      <c r="F157" s="82" t="s">
        <v>34</v>
      </c>
      <c r="G157" s="82" t="s">
        <v>34</v>
      </c>
      <c r="H157" s="73" t="s">
        <v>34</v>
      </c>
      <c r="I157" s="55">
        <v>0</v>
      </c>
      <c r="J157" s="72" t="s">
        <v>34</v>
      </c>
      <c r="K157" s="82" t="s">
        <v>34</v>
      </c>
      <c r="L157" s="82" t="s">
        <v>34</v>
      </c>
      <c r="M157" s="73" t="s">
        <v>34</v>
      </c>
      <c r="N157" s="55">
        <v>0</v>
      </c>
      <c r="O157" s="56">
        <v>0</v>
      </c>
      <c r="P157" s="82" t="s">
        <v>34</v>
      </c>
      <c r="Q157" s="82" t="s">
        <v>34</v>
      </c>
      <c r="R157" s="82" t="s">
        <v>34</v>
      </c>
      <c r="S157" s="82">
        <v>1000</v>
      </c>
      <c r="T157" s="82" t="s">
        <v>34</v>
      </c>
      <c r="U157" s="82" t="s">
        <v>34</v>
      </c>
      <c r="V157" s="57">
        <v>1000</v>
      </c>
      <c r="W157" s="57">
        <v>1000</v>
      </c>
    </row>
    <row r="158" spans="1:23" x14ac:dyDescent="0.2">
      <c r="A158" s="88" t="s">
        <v>51</v>
      </c>
      <c r="B158" s="89"/>
      <c r="C158" s="90" t="s">
        <v>37</v>
      </c>
      <c r="D158" s="58" t="s">
        <v>78</v>
      </c>
      <c r="E158" s="54" t="s">
        <v>34</v>
      </c>
      <c r="F158" s="82" t="s">
        <v>34</v>
      </c>
      <c r="G158" s="82" t="s">
        <v>34</v>
      </c>
      <c r="H158" s="73" t="s">
        <v>34</v>
      </c>
      <c r="I158" s="55">
        <v>0</v>
      </c>
      <c r="J158" s="72" t="s">
        <v>34</v>
      </c>
      <c r="K158" s="82" t="s">
        <v>34</v>
      </c>
      <c r="L158" s="82" t="s">
        <v>34</v>
      </c>
      <c r="M158" s="73" t="s">
        <v>34</v>
      </c>
      <c r="N158" s="55">
        <v>0</v>
      </c>
      <c r="O158" s="56">
        <v>0</v>
      </c>
      <c r="P158" s="82" t="s">
        <v>34</v>
      </c>
      <c r="Q158" s="82" t="s">
        <v>34</v>
      </c>
      <c r="R158" s="82" t="s">
        <v>34</v>
      </c>
      <c r="S158" s="82">
        <v>207.97000000000003</v>
      </c>
      <c r="T158" s="82" t="s">
        <v>34</v>
      </c>
      <c r="U158" s="82" t="s">
        <v>34</v>
      </c>
      <c r="V158" s="57">
        <v>207.97000000000003</v>
      </c>
      <c r="W158" s="57">
        <v>207.97000000000003</v>
      </c>
    </row>
    <row r="159" spans="1:23" x14ac:dyDescent="0.2">
      <c r="A159" s="88" t="s">
        <v>193</v>
      </c>
      <c r="B159" s="91"/>
      <c r="C159" s="90" t="s">
        <v>35</v>
      </c>
      <c r="D159">
        <v>48</v>
      </c>
      <c r="E159" s="54" t="s">
        <v>34</v>
      </c>
      <c r="F159" s="82" t="s">
        <v>34</v>
      </c>
      <c r="G159" s="82" t="s">
        <v>34</v>
      </c>
      <c r="H159" s="73" t="s">
        <v>34</v>
      </c>
      <c r="I159" s="55">
        <v>0</v>
      </c>
      <c r="J159" s="72" t="s">
        <v>34</v>
      </c>
      <c r="K159" s="82" t="s">
        <v>34</v>
      </c>
      <c r="L159" s="82" t="s">
        <v>34</v>
      </c>
      <c r="M159" s="73" t="s">
        <v>34</v>
      </c>
      <c r="N159" s="55">
        <v>0</v>
      </c>
      <c r="O159" s="56">
        <v>0</v>
      </c>
      <c r="P159" s="82" t="s">
        <v>34</v>
      </c>
      <c r="Q159" s="82" t="s">
        <v>34</v>
      </c>
      <c r="R159" s="82" t="s">
        <v>34</v>
      </c>
      <c r="S159" s="82" t="s">
        <v>34</v>
      </c>
      <c r="T159" s="82">
        <v>158.38999999999999</v>
      </c>
      <c r="U159" s="82" t="s">
        <v>34</v>
      </c>
      <c r="V159" s="57">
        <v>158.38999999999999</v>
      </c>
      <c r="W159" s="57">
        <v>158.38999999999999</v>
      </c>
    </row>
    <row r="160" spans="1:23" x14ac:dyDescent="0.2">
      <c r="A160" s="92" t="s">
        <v>194</v>
      </c>
      <c r="B160" s="93"/>
      <c r="C160" s="94" t="s">
        <v>36</v>
      </c>
      <c r="D160" s="58" t="s">
        <v>193</v>
      </c>
      <c r="E160" s="59" t="s">
        <v>34</v>
      </c>
      <c r="F160" s="83" t="s">
        <v>34</v>
      </c>
      <c r="G160" s="83" t="s">
        <v>34</v>
      </c>
      <c r="H160" s="84" t="s">
        <v>34</v>
      </c>
      <c r="I160" s="55">
        <v>0</v>
      </c>
      <c r="J160" s="85" t="s">
        <v>34</v>
      </c>
      <c r="K160" s="83" t="s">
        <v>34</v>
      </c>
      <c r="L160" s="83" t="s">
        <v>34</v>
      </c>
      <c r="M160" s="84" t="s">
        <v>34</v>
      </c>
      <c r="N160" s="55">
        <v>0</v>
      </c>
      <c r="O160" s="56">
        <v>0</v>
      </c>
      <c r="P160" s="83" t="s">
        <v>34</v>
      </c>
      <c r="Q160" s="83" t="s">
        <v>34</v>
      </c>
      <c r="R160" s="83" t="s">
        <v>34</v>
      </c>
      <c r="S160" s="83" t="s">
        <v>34</v>
      </c>
      <c r="T160" s="83">
        <v>150</v>
      </c>
      <c r="U160" s="83" t="s">
        <v>34</v>
      </c>
      <c r="V160" s="57">
        <v>150</v>
      </c>
      <c r="W160" s="57">
        <v>150</v>
      </c>
    </row>
    <row r="161" spans="1:23" x14ac:dyDescent="0.2">
      <c r="A161" s="88" t="s">
        <v>195</v>
      </c>
      <c r="B161" s="89"/>
      <c r="C161" s="90" t="s">
        <v>37</v>
      </c>
      <c r="D161" s="58" t="s">
        <v>196</v>
      </c>
      <c r="E161" s="54" t="s">
        <v>34</v>
      </c>
      <c r="F161" s="82" t="s">
        <v>34</v>
      </c>
      <c r="G161" s="82" t="s">
        <v>34</v>
      </c>
      <c r="H161" s="73" t="s">
        <v>34</v>
      </c>
      <c r="I161" s="55">
        <v>0</v>
      </c>
      <c r="J161" s="72" t="s">
        <v>34</v>
      </c>
      <c r="K161" s="82" t="s">
        <v>34</v>
      </c>
      <c r="L161" s="82" t="s">
        <v>34</v>
      </c>
      <c r="M161" s="73" t="s">
        <v>34</v>
      </c>
      <c r="N161" s="55">
        <v>0</v>
      </c>
      <c r="O161" s="56">
        <v>0</v>
      </c>
      <c r="P161" s="82" t="s">
        <v>34</v>
      </c>
      <c r="Q161" s="82" t="s">
        <v>34</v>
      </c>
      <c r="R161" s="82" t="s">
        <v>34</v>
      </c>
      <c r="S161" s="82" t="s">
        <v>34</v>
      </c>
      <c r="T161" s="82">
        <v>-8.3899999999999864</v>
      </c>
      <c r="U161" s="82" t="s">
        <v>34</v>
      </c>
      <c r="V161" s="57">
        <v>-8.3899999999999864</v>
      </c>
      <c r="W161" s="57">
        <v>-8.3899999999999864</v>
      </c>
    </row>
    <row r="162" spans="1:23" x14ac:dyDescent="0.2">
      <c r="A162" s="88" t="s">
        <v>197</v>
      </c>
      <c r="B162" s="91"/>
      <c r="C162" s="90" t="s">
        <v>35</v>
      </c>
      <c r="D162">
        <v>49</v>
      </c>
      <c r="E162" s="54" t="s">
        <v>34</v>
      </c>
      <c r="F162" s="82" t="s">
        <v>34</v>
      </c>
      <c r="G162" s="82" t="s">
        <v>34</v>
      </c>
      <c r="H162" s="73" t="s">
        <v>34</v>
      </c>
      <c r="I162" s="55">
        <v>0</v>
      </c>
      <c r="J162" s="72" t="s">
        <v>34</v>
      </c>
      <c r="K162" s="82" t="s">
        <v>34</v>
      </c>
      <c r="L162" s="82" t="s">
        <v>34</v>
      </c>
      <c r="M162" s="73" t="s">
        <v>34</v>
      </c>
      <c r="N162" s="55">
        <v>0</v>
      </c>
      <c r="O162" s="56">
        <v>0</v>
      </c>
      <c r="P162" s="82" t="s">
        <v>34</v>
      </c>
      <c r="Q162" s="82" t="s">
        <v>34</v>
      </c>
      <c r="R162" s="82" t="s">
        <v>34</v>
      </c>
      <c r="S162" s="82">
        <v>0</v>
      </c>
      <c r="T162" s="82" t="s">
        <v>34</v>
      </c>
      <c r="U162" s="82" t="s">
        <v>34</v>
      </c>
      <c r="V162" s="57">
        <v>0</v>
      </c>
      <c r="W162" s="57">
        <v>0</v>
      </c>
    </row>
    <row r="163" spans="1:23" x14ac:dyDescent="0.2">
      <c r="A163" s="88" t="s">
        <v>198</v>
      </c>
      <c r="B163" s="89"/>
      <c r="C163" s="90" t="s">
        <v>36</v>
      </c>
      <c r="D163" s="58" t="s">
        <v>199</v>
      </c>
      <c r="E163" s="54" t="s">
        <v>34</v>
      </c>
      <c r="F163" s="82" t="s">
        <v>34</v>
      </c>
      <c r="G163" s="82" t="s">
        <v>34</v>
      </c>
      <c r="H163" s="73" t="s">
        <v>34</v>
      </c>
      <c r="I163" s="55">
        <v>0</v>
      </c>
      <c r="J163" s="72" t="s">
        <v>34</v>
      </c>
      <c r="K163" s="82" t="s">
        <v>34</v>
      </c>
      <c r="L163" s="82" t="s">
        <v>34</v>
      </c>
      <c r="M163" s="73" t="s">
        <v>34</v>
      </c>
      <c r="N163" s="55">
        <v>0</v>
      </c>
      <c r="O163" s="56">
        <v>0</v>
      </c>
      <c r="P163" s="82" t="s">
        <v>34</v>
      </c>
      <c r="Q163" s="82" t="s">
        <v>34</v>
      </c>
      <c r="R163" s="82" t="s">
        <v>34</v>
      </c>
      <c r="S163" s="82">
        <v>0</v>
      </c>
      <c r="T163" s="82" t="s">
        <v>34</v>
      </c>
      <c r="U163" s="82" t="s">
        <v>34</v>
      </c>
      <c r="V163" s="57">
        <v>0</v>
      </c>
      <c r="W163" s="57">
        <v>0</v>
      </c>
    </row>
    <row r="164" spans="1:23" x14ac:dyDescent="0.2">
      <c r="A164" s="88" t="s">
        <v>39</v>
      </c>
      <c r="B164" s="89"/>
      <c r="C164" s="90" t="s">
        <v>37</v>
      </c>
      <c r="D164" s="58" t="s">
        <v>200</v>
      </c>
      <c r="E164" s="54" t="s">
        <v>34</v>
      </c>
      <c r="F164" s="82" t="s">
        <v>34</v>
      </c>
      <c r="G164" s="82" t="s">
        <v>34</v>
      </c>
      <c r="H164" s="73" t="s">
        <v>34</v>
      </c>
      <c r="I164" s="55">
        <v>0</v>
      </c>
      <c r="J164" s="72" t="s">
        <v>34</v>
      </c>
      <c r="K164" s="82" t="s">
        <v>34</v>
      </c>
      <c r="L164" s="82" t="s">
        <v>34</v>
      </c>
      <c r="M164" s="73" t="s">
        <v>34</v>
      </c>
      <c r="N164" s="55">
        <v>0</v>
      </c>
      <c r="O164" s="56">
        <v>0</v>
      </c>
      <c r="P164" s="82" t="s">
        <v>34</v>
      </c>
      <c r="Q164" s="82" t="s">
        <v>34</v>
      </c>
      <c r="R164" s="82" t="s">
        <v>34</v>
      </c>
      <c r="S164" s="82">
        <v>0</v>
      </c>
      <c r="T164" s="82" t="s">
        <v>34</v>
      </c>
      <c r="U164" s="82" t="s">
        <v>34</v>
      </c>
      <c r="V164" s="57">
        <v>0</v>
      </c>
      <c r="W164" s="57">
        <v>0</v>
      </c>
    </row>
    <row r="165" spans="1:23" x14ac:dyDescent="0.2">
      <c r="A165" s="88" t="s">
        <v>201</v>
      </c>
      <c r="B165" s="91"/>
      <c r="C165" s="90" t="s">
        <v>35</v>
      </c>
      <c r="D165">
        <v>50</v>
      </c>
      <c r="E165" s="54" t="s">
        <v>34</v>
      </c>
      <c r="F165" s="82" t="s">
        <v>34</v>
      </c>
      <c r="G165" s="82" t="s">
        <v>34</v>
      </c>
      <c r="H165" s="73" t="s">
        <v>34</v>
      </c>
      <c r="I165" s="55">
        <v>0</v>
      </c>
      <c r="J165" s="72" t="s">
        <v>34</v>
      </c>
      <c r="K165" s="82" t="s">
        <v>34</v>
      </c>
      <c r="L165" s="82" t="s">
        <v>34</v>
      </c>
      <c r="M165" s="73" t="s">
        <v>34</v>
      </c>
      <c r="N165" s="55">
        <v>0</v>
      </c>
      <c r="O165" s="56">
        <v>0</v>
      </c>
      <c r="P165" s="82" t="s">
        <v>34</v>
      </c>
      <c r="Q165" s="82" t="s">
        <v>34</v>
      </c>
      <c r="R165" s="82">
        <v>73</v>
      </c>
      <c r="S165" s="82" t="s">
        <v>34</v>
      </c>
      <c r="T165" s="82" t="s">
        <v>34</v>
      </c>
      <c r="U165" s="82" t="s">
        <v>34</v>
      </c>
      <c r="V165" s="57">
        <v>73</v>
      </c>
      <c r="W165" s="57">
        <v>73</v>
      </c>
    </row>
    <row r="166" spans="1:23" x14ac:dyDescent="0.2">
      <c r="A166" s="92" t="s">
        <v>202</v>
      </c>
      <c r="B166" s="93"/>
      <c r="C166" s="94" t="s">
        <v>36</v>
      </c>
      <c r="D166" s="58" t="s">
        <v>201</v>
      </c>
      <c r="E166" s="59" t="s">
        <v>34</v>
      </c>
      <c r="F166" s="83" t="s">
        <v>34</v>
      </c>
      <c r="G166" s="83" t="s">
        <v>34</v>
      </c>
      <c r="H166" s="84" t="s">
        <v>34</v>
      </c>
      <c r="I166" s="55">
        <v>0</v>
      </c>
      <c r="J166" s="85" t="s">
        <v>34</v>
      </c>
      <c r="K166" s="83" t="s">
        <v>34</v>
      </c>
      <c r="L166" s="83" t="s">
        <v>34</v>
      </c>
      <c r="M166" s="84" t="s">
        <v>34</v>
      </c>
      <c r="N166" s="55">
        <v>0</v>
      </c>
      <c r="O166" s="56">
        <v>0</v>
      </c>
      <c r="P166" s="83" t="s">
        <v>34</v>
      </c>
      <c r="Q166" s="83" t="s">
        <v>34</v>
      </c>
      <c r="R166" s="83">
        <v>500</v>
      </c>
      <c r="S166" s="83" t="s">
        <v>34</v>
      </c>
      <c r="T166" s="83" t="s">
        <v>34</v>
      </c>
      <c r="U166" s="83" t="s">
        <v>34</v>
      </c>
      <c r="V166" s="57">
        <v>500</v>
      </c>
      <c r="W166" s="57">
        <v>500</v>
      </c>
    </row>
    <row r="167" spans="1:23" x14ac:dyDescent="0.2">
      <c r="A167" s="88" t="s">
        <v>203</v>
      </c>
      <c r="B167" s="89"/>
      <c r="C167" s="90" t="s">
        <v>37</v>
      </c>
      <c r="D167" s="58" t="s">
        <v>42</v>
      </c>
      <c r="E167" s="54" t="s">
        <v>34</v>
      </c>
      <c r="F167" s="82" t="s">
        <v>34</v>
      </c>
      <c r="G167" s="82" t="s">
        <v>34</v>
      </c>
      <c r="H167" s="73" t="s">
        <v>34</v>
      </c>
      <c r="I167" s="55">
        <v>0</v>
      </c>
      <c r="J167" s="72" t="s">
        <v>34</v>
      </c>
      <c r="K167" s="82" t="s">
        <v>34</v>
      </c>
      <c r="L167" s="82" t="s">
        <v>34</v>
      </c>
      <c r="M167" s="73" t="s">
        <v>34</v>
      </c>
      <c r="N167" s="55">
        <v>0</v>
      </c>
      <c r="O167" s="56">
        <v>0</v>
      </c>
      <c r="P167" s="82" t="s">
        <v>34</v>
      </c>
      <c r="Q167" s="82" t="s">
        <v>34</v>
      </c>
      <c r="R167" s="82">
        <v>427</v>
      </c>
      <c r="S167" s="82" t="s">
        <v>34</v>
      </c>
      <c r="T167" s="82" t="s">
        <v>34</v>
      </c>
      <c r="U167" s="82" t="s">
        <v>34</v>
      </c>
      <c r="V167" s="57">
        <v>427</v>
      </c>
      <c r="W167" s="57">
        <v>427</v>
      </c>
    </row>
    <row r="168" spans="1:23" x14ac:dyDescent="0.2">
      <c r="A168" s="88" t="s">
        <v>204</v>
      </c>
      <c r="B168" s="91"/>
      <c r="C168" s="90" t="s">
        <v>35</v>
      </c>
      <c r="D168">
        <v>51</v>
      </c>
      <c r="E168" s="54" t="s">
        <v>34</v>
      </c>
      <c r="F168" s="82" t="s">
        <v>34</v>
      </c>
      <c r="G168" s="82" t="s">
        <v>34</v>
      </c>
      <c r="H168" s="73" t="s">
        <v>34</v>
      </c>
      <c r="I168" s="55">
        <v>0</v>
      </c>
      <c r="J168" s="72" t="s">
        <v>34</v>
      </c>
      <c r="K168" s="82" t="s">
        <v>34</v>
      </c>
      <c r="L168" s="82" t="s">
        <v>34</v>
      </c>
      <c r="M168" s="73" t="s">
        <v>34</v>
      </c>
      <c r="N168" s="55">
        <v>0</v>
      </c>
      <c r="O168" s="56">
        <v>0</v>
      </c>
      <c r="P168" s="82" t="s">
        <v>34</v>
      </c>
      <c r="Q168" s="82" t="s">
        <v>34</v>
      </c>
      <c r="R168" s="82">
        <v>768.03</v>
      </c>
      <c r="S168" s="82" t="s">
        <v>34</v>
      </c>
      <c r="T168" s="82" t="s">
        <v>34</v>
      </c>
      <c r="U168" s="82" t="s">
        <v>34</v>
      </c>
      <c r="V168" s="57">
        <v>768.03</v>
      </c>
      <c r="W168" s="57">
        <v>768.03</v>
      </c>
    </row>
    <row r="169" spans="1:23" x14ac:dyDescent="0.2">
      <c r="A169" s="88" t="s">
        <v>205</v>
      </c>
      <c r="B169" s="89"/>
      <c r="C169" s="90" t="s">
        <v>36</v>
      </c>
      <c r="D169" s="58" t="s">
        <v>204</v>
      </c>
      <c r="E169" s="54" t="s">
        <v>34</v>
      </c>
      <c r="F169" s="82" t="s">
        <v>34</v>
      </c>
      <c r="G169" s="82" t="s">
        <v>34</v>
      </c>
      <c r="H169" s="73" t="s">
        <v>34</v>
      </c>
      <c r="I169" s="55">
        <v>0</v>
      </c>
      <c r="J169" s="72" t="s">
        <v>34</v>
      </c>
      <c r="K169" s="82" t="s">
        <v>34</v>
      </c>
      <c r="L169" s="82" t="s">
        <v>34</v>
      </c>
      <c r="M169" s="73" t="s">
        <v>34</v>
      </c>
      <c r="N169" s="55">
        <v>0</v>
      </c>
      <c r="O169" s="56">
        <v>0</v>
      </c>
      <c r="P169" s="82" t="s">
        <v>34</v>
      </c>
      <c r="Q169" s="82" t="s">
        <v>34</v>
      </c>
      <c r="R169" s="82">
        <v>2500</v>
      </c>
      <c r="S169" s="82" t="s">
        <v>34</v>
      </c>
      <c r="T169" s="82" t="s">
        <v>34</v>
      </c>
      <c r="U169" s="82" t="s">
        <v>34</v>
      </c>
      <c r="V169" s="57">
        <v>2500</v>
      </c>
      <c r="W169" s="57">
        <v>2500</v>
      </c>
    </row>
    <row r="170" spans="1:23" x14ac:dyDescent="0.2">
      <c r="A170" s="88" t="s">
        <v>206</v>
      </c>
      <c r="B170" s="89"/>
      <c r="C170" s="90" t="s">
        <v>37</v>
      </c>
      <c r="D170" s="58" t="s">
        <v>42</v>
      </c>
      <c r="E170" s="54" t="s">
        <v>34</v>
      </c>
      <c r="F170" s="82" t="s">
        <v>34</v>
      </c>
      <c r="G170" s="82" t="s">
        <v>34</v>
      </c>
      <c r="H170" s="73" t="s">
        <v>34</v>
      </c>
      <c r="I170" s="55">
        <v>0</v>
      </c>
      <c r="J170" s="72" t="s">
        <v>34</v>
      </c>
      <c r="K170" s="82" t="s">
        <v>34</v>
      </c>
      <c r="L170" s="82" t="s">
        <v>34</v>
      </c>
      <c r="M170" s="73" t="s">
        <v>34</v>
      </c>
      <c r="N170" s="55">
        <v>0</v>
      </c>
      <c r="O170" s="56">
        <v>0</v>
      </c>
      <c r="P170" s="82" t="s">
        <v>34</v>
      </c>
      <c r="Q170" s="82" t="s">
        <v>34</v>
      </c>
      <c r="R170" s="82">
        <v>1731.97</v>
      </c>
      <c r="S170" s="82" t="s">
        <v>34</v>
      </c>
      <c r="T170" s="82" t="s">
        <v>34</v>
      </c>
      <c r="U170" s="82" t="s">
        <v>34</v>
      </c>
      <c r="V170" s="57">
        <v>1731.97</v>
      </c>
      <c r="W170" s="57">
        <v>1731.97</v>
      </c>
    </row>
    <row r="171" spans="1:23" x14ac:dyDescent="0.2">
      <c r="A171" s="88" t="s">
        <v>207</v>
      </c>
      <c r="B171" s="91"/>
      <c r="C171" s="90" t="s">
        <v>35</v>
      </c>
      <c r="D171">
        <v>52</v>
      </c>
      <c r="E171" s="54" t="s">
        <v>34</v>
      </c>
      <c r="F171" s="82" t="s">
        <v>34</v>
      </c>
      <c r="G171" s="82" t="s">
        <v>34</v>
      </c>
      <c r="H171" s="73" t="s">
        <v>34</v>
      </c>
      <c r="I171" s="55">
        <v>0</v>
      </c>
      <c r="J171" s="72" t="s">
        <v>34</v>
      </c>
      <c r="K171" s="82" t="s">
        <v>34</v>
      </c>
      <c r="L171" s="82" t="s">
        <v>34</v>
      </c>
      <c r="M171" s="73" t="s">
        <v>34</v>
      </c>
      <c r="N171" s="55">
        <v>0</v>
      </c>
      <c r="O171" s="56">
        <v>0</v>
      </c>
      <c r="P171" s="82" t="s">
        <v>34</v>
      </c>
      <c r="Q171" s="82" t="s">
        <v>34</v>
      </c>
      <c r="R171" s="82" t="s">
        <v>34</v>
      </c>
      <c r="S171" s="82">
        <v>0</v>
      </c>
      <c r="T171" s="82" t="s">
        <v>34</v>
      </c>
      <c r="U171" s="82" t="s">
        <v>34</v>
      </c>
      <c r="V171" s="57">
        <v>0</v>
      </c>
      <c r="W171" s="57">
        <v>0</v>
      </c>
    </row>
    <row r="172" spans="1:23" x14ac:dyDescent="0.2">
      <c r="A172" s="92" t="s">
        <v>208</v>
      </c>
      <c r="B172" s="93"/>
      <c r="C172" s="94" t="s">
        <v>36</v>
      </c>
      <c r="D172" s="58" t="s">
        <v>207</v>
      </c>
      <c r="E172" s="59" t="s">
        <v>34</v>
      </c>
      <c r="F172" s="83" t="s">
        <v>34</v>
      </c>
      <c r="G172" s="83" t="s">
        <v>34</v>
      </c>
      <c r="H172" s="84" t="s">
        <v>34</v>
      </c>
      <c r="I172" s="55">
        <v>0</v>
      </c>
      <c r="J172" s="85" t="s">
        <v>34</v>
      </c>
      <c r="K172" s="83" t="s">
        <v>34</v>
      </c>
      <c r="L172" s="83" t="s">
        <v>34</v>
      </c>
      <c r="M172" s="84" t="s">
        <v>34</v>
      </c>
      <c r="N172" s="55">
        <v>0</v>
      </c>
      <c r="O172" s="56">
        <v>0</v>
      </c>
      <c r="P172" s="83" t="s">
        <v>34</v>
      </c>
      <c r="Q172" s="83" t="s">
        <v>34</v>
      </c>
      <c r="R172" s="83" t="s">
        <v>34</v>
      </c>
      <c r="S172" s="83">
        <v>0</v>
      </c>
      <c r="T172" s="83" t="s">
        <v>34</v>
      </c>
      <c r="U172" s="83" t="s">
        <v>34</v>
      </c>
      <c r="V172" s="57">
        <v>0</v>
      </c>
      <c r="W172" s="57">
        <v>0</v>
      </c>
    </row>
    <row r="173" spans="1:23" x14ac:dyDescent="0.2">
      <c r="A173" s="88" t="s">
        <v>209</v>
      </c>
      <c r="B173" s="89"/>
      <c r="C173" s="90" t="s">
        <v>37</v>
      </c>
      <c r="D173" s="58" t="s">
        <v>210</v>
      </c>
      <c r="E173" s="54" t="s">
        <v>34</v>
      </c>
      <c r="F173" s="82" t="s">
        <v>34</v>
      </c>
      <c r="G173" s="82" t="s">
        <v>34</v>
      </c>
      <c r="H173" s="73" t="s">
        <v>34</v>
      </c>
      <c r="I173" s="55">
        <v>0</v>
      </c>
      <c r="J173" s="72" t="s">
        <v>34</v>
      </c>
      <c r="K173" s="82" t="s">
        <v>34</v>
      </c>
      <c r="L173" s="82" t="s">
        <v>34</v>
      </c>
      <c r="M173" s="73" t="s">
        <v>34</v>
      </c>
      <c r="N173" s="55">
        <v>0</v>
      </c>
      <c r="O173" s="56">
        <v>0</v>
      </c>
      <c r="P173" s="82" t="s">
        <v>34</v>
      </c>
      <c r="Q173" s="82" t="s">
        <v>34</v>
      </c>
      <c r="R173" s="82" t="s">
        <v>34</v>
      </c>
      <c r="S173" s="82">
        <v>0</v>
      </c>
      <c r="T173" s="82" t="s">
        <v>34</v>
      </c>
      <c r="U173" s="82" t="s">
        <v>34</v>
      </c>
      <c r="V173" s="57">
        <v>0</v>
      </c>
      <c r="W173" s="57">
        <v>0</v>
      </c>
    </row>
    <row r="174" spans="1:23" x14ac:dyDescent="0.2">
      <c r="A174" s="88" t="s">
        <v>211</v>
      </c>
      <c r="B174" s="91"/>
      <c r="C174" s="90" t="s">
        <v>35</v>
      </c>
      <c r="D174">
        <v>53</v>
      </c>
      <c r="E174" s="54" t="s">
        <v>34</v>
      </c>
      <c r="F174" s="82" t="s">
        <v>34</v>
      </c>
      <c r="G174" s="82" t="s">
        <v>34</v>
      </c>
      <c r="H174" s="73" t="s">
        <v>34</v>
      </c>
      <c r="I174" s="55">
        <v>0</v>
      </c>
      <c r="J174" s="72" t="s">
        <v>34</v>
      </c>
      <c r="K174" s="82" t="s">
        <v>34</v>
      </c>
      <c r="L174" s="82" t="s">
        <v>34</v>
      </c>
      <c r="M174" s="73" t="s">
        <v>34</v>
      </c>
      <c r="N174" s="55">
        <v>0</v>
      </c>
      <c r="O174" s="56">
        <v>0</v>
      </c>
      <c r="P174" s="82" t="s">
        <v>34</v>
      </c>
      <c r="Q174" s="82" t="s">
        <v>34</v>
      </c>
      <c r="R174" s="82" t="s">
        <v>34</v>
      </c>
      <c r="S174" s="82">
        <v>0</v>
      </c>
      <c r="T174" s="82" t="s">
        <v>34</v>
      </c>
      <c r="U174" s="82" t="s">
        <v>34</v>
      </c>
      <c r="V174" s="57">
        <v>0</v>
      </c>
      <c r="W174" s="57">
        <v>0</v>
      </c>
    </row>
    <row r="175" spans="1:23" x14ac:dyDescent="0.2">
      <c r="A175" s="88" t="s">
        <v>212</v>
      </c>
      <c r="B175" s="89"/>
      <c r="C175" s="90" t="s">
        <v>36</v>
      </c>
      <c r="D175" s="58" t="s">
        <v>211</v>
      </c>
      <c r="E175" s="54" t="s">
        <v>34</v>
      </c>
      <c r="F175" s="82" t="s">
        <v>34</v>
      </c>
      <c r="G175" s="82" t="s">
        <v>34</v>
      </c>
      <c r="H175" s="73" t="s">
        <v>34</v>
      </c>
      <c r="I175" s="55">
        <v>0</v>
      </c>
      <c r="J175" s="72" t="s">
        <v>34</v>
      </c>
      <c r="K175" s="82" t="s">
        <v>34</v>
      </c>
      <c r="L175" s="82" t="s">
        <v>34</v>
      </c>
      <c r="M175" s="73" t="s">
        <v>34</v>
      </c>
      <c r="N175" s="55">
        <v>0</v>
      </c>
      <c r="O175" s="56">
        <v>0</v>
      </c>
      <c r="P175" s="82" t="s">
        <v>34</v>
      </c>
      <c r="Q175" s="82" t="s">
        <v>34</v>
      </c>
      <c r="R175" s="82" t="s">
        <v>34</v>
      </c>
      <c r="S175" s="82">
        <v>0</v>
      </c>
      <c r="T175" s="82" t="s">
        <v>34</v>
      </c>
      <c r="U175" s="82" t="s">
        <v>34</v>
      </c>
      <c r="V175" s="57">
        <v>0</v>
      </c>
      <c r="W175" s="57">
        <v>0</v>
      </c>
    </row>
    <row r="176" spans="1:23" x14ac:dyDescent="0.2">
      <c r="A176" s="88" t="s">
        <v>213</v>
      </c>
      <c r="B176" s="89"/>
      <c r="C176" s="90" t="s">
        <v>37</v>
      </c>
      <c r="D176" s="58" t="s">
        <v>210</v>
      </c>
      <c r="E176" s="54" t="s">
        <v>34</v>
      </c>
      <c r="F176" s="82" t="s">
        <v>34</v>
      </c>
      <c r="G176" s="82" t="s">
        <v>34</v>
      </c>
      <c r="H176" s="73" t="s">
        <v>34</v>
      </c>
      <c r="I176" s="55">
        <v>0</v>
      </c>
      <c r="J176" s="72" t="s">
        <v>34</v>
      </c>
      <c r="K176" s="82" t="s">
        <v>34</v>
      </c>
      <c r="L176" s="82" t="s">
        <v>34</v>
      </c>
      <c r="M176" s="73" t="s">
        <v>34</v>
      </c>
      <c r="N176" s="55">
        <v>0</v>
      </c>
      <c r="O176" s="56">
        <v>0</v>
      </c>
      <c r="P176" s="82" t="s">
        <v>34</v>
      </c>
      <c r="Q176" s="82" t="s">
        <v>34</v>
      </c>
      <c r="R176" s="82" t="s">
        <v>34</v>
      </c>
      <c r="S176" s="82">
        <v>0</v>
      </c>
      <c r="T176" s="82" t="s">
        <v>34</v>
      </c>
      <c r="U176" s="82" t="s">
        <v>34</v>
      </c>
      <c r="V176" s="57">
        <v>0</v>
      </c>
      <c r="W176" s="57">
        <v>0</v>
      </c>
    </row>
    <row r="177" spans="1:23" x14ac:dyDescent="0.2">
      <c r="A177" s="88" t="s">
        <v>214</v>
      </c>
      <c r="B177" s="91"/>
      <c r="C177" s="90" t="s">
        <v>35</v>
      </c>
      <c r="D177">
        <v>54</v>
      </c>
      <c r="E177" s="54" t="s">
        <v>34</v>
      </c>
      <c r="F177" s="82" t="s">
        <v>34</v>
      </c>
      <c r="G177" s="82" t="s">
        <v>34</v>
      </c>
      <c r="H177" s="73" t="s">
        <v>34</v>
      </c>
      <c r="I177" s="55">
        <v>0</v>
      </c>
      <c r="J177" s="72" t="s">
        <v>34</v>
      </c>
      <c r="K177" s="82" t="s">
        <v>34</v>
      </c>
      <c r="L177" s="82" t="s">
        <v>34</v>
      </c>
      <c r="M177" s="73" t="s">
        <v>34</v>
      </c>
      <c r="N177" s="55">
        <v>0</v>
      </c>
      <c r="O177" s="56">
        <v>0</v>
      </c>
      <c r="P177" s="82" t="s">
        <v>34</v>
      </c>
      <c r="Q177" s="82" t="s">
        <v>34</v>
      </c>
      <c r="R177" s="82" t="s">
        <v>34</v>
      </c>
      <c r="S177" s="82">
        <v>0</v>
      </c>
      <c r="T177" s="82" t="s">
        <v>34</v>
      </c>
      <c r="U177" s="82" t="s">
        <v>34</v>
      </c>
      <c r="V177" s="57">
        <v>0</v>
      </c>
      <c r="W177" s="57">
        <v>0</v>
      </c>
    </row>
    <row r="178" spans="1:23" x14ac:dyDescent="0.2">
      <c r="A178" s="92" t="s">
        <v>111</v>
      </c>
      <c r="B178" s="93"/>
      <c r="C178" s="94" t="s">
        <v>36</v>
      </c>
      <c r="D178" s="58" t="s">
        <v>214</v>
      </c>
      <c r="E178" s="59" t="s">
        <v>34</v>
      </c>
      <c r="F178" s="83" t="s">
        <v>34</v>
      </c>
      <c r="G178" s="83" t="s">
        <v>34</v>
      </c>
      <c r="H178" s="84" t="s">
        <v>34</v>
      </c>
      <c r="I178" s="55">
        <v>0</v>
      </c>
      <c r="J178" s="85" t="s">
        <v>34</v>
      </c>
      <c r="K178" s="83" t="s">
        <v>34</v>
      </c>
      <c r="L178" s="83" t="s">
        <v>34</v>
      </c>
      <c r="M178" s="84" t="s">
        <v>34</v>
      </c>
      <c r="N178" s="55">
        <v>0</v>
      </c>
      <c r="O178" s="56">
        <v>0</v>
      </c>
      <c r="P178" s="83" t="s">
        <v>34</v>
      </c>
      <c r="Q178" s="83" t="s">
        <v>34</v>
      </c>
      <c r="R178" s="83" t="s">
        <v>34</v>
      </c>
      <c r="S178" s="83">
        <v>0</v>
      </c>
      <c r="T178" s="83" t="s">
        <v>34</v>
      </c>
      <c r="U178" s="83" t="s">
        <v>34</v>
      </c>
      <c r="V178" s="57">
        <v>0</v>
      </c>
      <c r="W178" s="57">
        <v>0</v>
      </c>
    </row>
    <row r="179" spans="1:23" x14ac:dyDescent="0.2">
      <c r="A179" s="88" t="s">
        <v>215</v>
      </c>
      <c r="B179" s="89"/>
      <c r="C179" s="90" t="s">
        <v>37</v>
      </c>
      <c r="D179" s="58" t="s">
        <v>210</v>
      </c>
      <c r="E179" s="54" t="s">
        <v>34</v>
      </c>
      <c r="F179" s="82" t="s">
        <v>34</v>
      </c>
      <c r="G179" s="82" t="s">
        <v>34</v>
      </c>
      <c r="H179" s="73" t="s">
        <v>34</v>
      </c>
      <c r="I179" s="55">
        <v>0</v>
      </c>
      <c r="J179" s="72" t="s">
        <v>34</v>
      </c>
      <c r="K179" s="82" t="s">
        <v>34</v>
      </c>
      <c r="L179" s="82" t="s">
        <v>34</v>
      </c>
      <c r="M179" s="73" t="s">
        <v>34</v>
      </c>
      <c r="N179" s="55">
        <v>0</v>
      </c>
      <c r="O179" s="56">
        <v>0</v>
      </c>
      <c r="P179" s="82" t="s">
        <v>34</v>
      </c>
      <c r="Q179" s="82" t="s">
        <v>34</v>
      </c>
      <c r="R179" s="82" t="s">
        <v>34</v>
      </c>
      <c r="S179" s="82">
        <v>0</v>
      </c>
      <c r="T179" s="82" t="s">
        <v>34</v>
      </c>
      <c r="U179" s="82" t="s">
        <v>34</v>
      </c>
      <c r="V179" s="57">
        <v>0</v>
      </c>
      <c r="W179" s="57">
        <v>0</v>
      </c>
    </row>
    <row r="180" spans="1:23" x14ac:dyDescent="0.2">
      <c r="A180" s="88" t="s">
        <v>216</v>
      </c>
      <c r="B180" s="91"/>
      <c r="C180" s="90" t="s">
        <v>35</v>
      </c>
      <c r="D180">
        <v>55</v>
      </c>
      <c r="E180" s="54" t="s">
        <v>34</v>
      </c>
      <c r="F180" s="82" t="s">
        <v>34</v>
      </c>
      <c r="G180" s="82" t="s">
        <v>34</v>
      </c>
      <c r="H180" s="73" t="s">
        <v>34</v>
      </c>
      <c r="I180" s="55">
        <v>0</v>
      </c>
      <c r="J180" s="72" t="s">
        <v>34</v>
      </c>
      <c r="K180" s="82" t="s">
        <v>34</v>
      </c>
      <c r="L180" s="82" t="s">
        <v>34</v>
      </c>
      <c r="M180" s="73" t="s">
        <v>34</v>
      </c>
      <c r="N180" s="55">
        <v>0</v>
      </c>
      <c r="O180" s="56">
        <v>0</v>
      </c>
      <c r="P180" s="82" t="s">
        <v>34</v>
      </c>
      <c r="Q180" s="82" t="s">
        <v>34</v>
      </c>
      <c r="R180" s="82" t="s">
        <v>34</v>
      </c>
      <c r="S180" s="82" t="s">
        <v>34</v>
      </c>
      <c r="T180" s="82">
        <v>0</v>
      </c>
      <c r="U180" s="82" t="s">
        <v>34</v>
      </c>
      <c r="V180" s="57">
        <v>0</v>
      </c>
      <c r="W180" s="57">
        <v>0</v>
      </c>
    </row>
    <row r="181" spans="1:23" x14ac:dyDescent="0.2">
      <c r="A181" s="88" t="s">
        <v>217</v>
      </c>
      <c r="B181" s="89"/>
      <c r="C181" s="90" t="s">
        <v>36</v>
      </c>
      <c r="D181" s="58" t="s">
        <v>216</v>
      </c>
      <c r="E181" s="54" t="s">
        <v>34</v>
      </c>
      <c r="F181" s="82" t="s">
        <v>34</v>
      </c>
      <c r="G181" s="82" t="s">
        <v>34</v>
      </c>
      <c r="H181" s="73" t="s">
        <v>34</v>
      </c>
      <c r="I181" s="55">
        <v>0</v>
      </c>
      <c r="J181" s="72" t="s">
        <v>34</v>
      </c>
      <c r="K181" s="82" t="s">
        <v>34</v>
      </c>
      <c r="L181" s="82" t="s">
        <v>34</v>
      </c>
      <c r="M181" s="73" t="s">
        <v>34</v>
      </c>
      <c r="N181" s="55">
        <v>0</v>
      </c>
      <c r="O181" s="56">
        <v>0</v>
      </c>
      <c r="P181" s="82" t="s">
        <v>34</v>
      </c>
      <c r="Q181" s="82" t="s">
        <v>34</v>
      </c>
      <c r="R181" s="82" t="s">
        <v>34</v>
      </c>
      <c r="S181" s="82" t="s">
        <v>34</v>
      </c>
      <c r="T181" s="82">
        <v>0</v>
      </c>
      <c r="U181" s="82" t="s">
        <v>34</v>
      </c>
      <c r="V181" s="57">
        <v>0</v>
      </c>
      <c r="W181" s="57">
        <v>0</v>
      </c>
    </row>
    <row r="182" spans="1:23" x14ac:dyDescent="0.2">
      <c r="A182" s="88" t="s">
        <v>218</v>
      </c>
      <c r="B182" s="89"/>
      <c r="C182" s="90" t="s">
        <v>37</v>
      </c>
      <c r="D182" s="58" t="s">
        <v>219</v>
      </c>
      <c r="E182" s="54" t="s">
        <v>34</v>
      </c>
      <c r="F182" s="82" t="s">
        <v>34</v>
      </c>
      <c r="G182" s="82" t="s">
        <v>34</v>
      </c>
      <c r="H182" s="73" t="s">
        <v>34</v>
      </c>
      <c r="I182" s="55">
        <v>0</v>
      </c>
      <c r="J182" s="72" t="s">
        <v>34</v>
      </c>
      <c r="K182" s="82" t="s">
        <v>34</v>
      </c>
      <c r="L182" s="82" t="s">
        <v>34</v>
      </c>
      <c r="M182" s="73" t="s">
        <v>34</v>
      </c>
      <c r="N182" s="55">
        <v>0</v>
      </c>
      <c r="O182" s="56">
        <v>0</v>
      </c>
      <c r="P182" s="82" t="s">
        <v>34</v>
      </c>
      <c r="Q182" s="82" t="s">
        <v>34</v>
      </c>
      <c r="R182" s="82" t="s">
        <v>34</v>
      </c>
      <c r="S182" s="82" t="s">
        <v>34</v>
      </c>
      <c r="T182" s="82">
        <v>0</v>
      </c>
      <c r="U182" s="82" t="s">
        <v>34</v>
      </c>
      <c r="V182" s="57">
        <v>0</v>
      </c>
      <c r="W182" s="57">
        <v>0</v>
      </c>
    </row>
    <row r="183" spans="1:23" x14ac:dyDescent="0.2">
      <c r="A183" s="88" t="s">
        <v>220</v>
      </c>
      <c r="B183" s="91"/>
      <c r="C183" s="90" t="s">
        <v>35</v>
      </c>
      <c r="D183">
        <v>56</v>
      </c>
      <c r="E183" s="54" t="s">
        <v>34</v>
      </c>
      <c r="F183" s="82">
        <v>309.19</v>
      </c>
      <c r="G183" s="82" t="s">
        <v>34</v>
      </c>
      <c r="H183" s="73" t="s">
        <v>34</v>
      </c>
      <c r="I183" s="55">
        <v>309.19</v>
      </c>
      <c r="J183" s="72" t="s">
        <v>34</v>
      </c>
      <c r="K183" s="82" t="s">
        <v>34</v>
      </c>
      <c r="L183" s="82" t="s">
        <v>34</v>
      </c>
      <c r="M183" s="73" t="s">
        <v>34</v>
      </c>
      <c r="N183" s="55">
        <v>0</v>
      </c>
      <c r="O183" s="56">
        <v>309.19</v>
      </c>
      <c r="P183" s="82" t="s">
        <v>34</v>
      </c>
      <c r="Q183" s="82" t="s">
        <v>34</v>
      </c>
      <c r="R183" s="82" t="s">
        <v>34</v>
      </c>
      <c r="S183" s="82" t="s">
        <v>34</v>
      </c>
      <c r="T183" s="82" t="s">
        <v>34</v>
      </c>
      <c r="U183" s="82" t="s">
        <v>34</v>
      </c>
      <c r="V183" s="57">
        <v>0</v>
      </c>
      <c r="W183" s="57">
        <v>309.19</v>
      </c>
    </row>
    <row r="184" spans="1:23" x14ac:dyDescent="0.2">
      <c r="A184" s="92" t="s">
        <v>221</v>
      </c>
      <c r="B184" s="93"/>
      <c r="C184" s="94" t="s">
        <v>36</v>
      </c>
      <c r="D184" s="58" t="s">
        <v>220</v>
      </c>
      <c r="E184" s="59" t="s">
        <v>34</v>
      </c>
      <c r="F184" s="83">
        <v>202</v>
      </c>
      <c r="G184" s="83" t="s">
        <v>34</v>
      </c>
      <c r="H184" s="84" t="s">
        <v>34</v>
      </c>
      <c r="I184" s="55">
        <v>202</v>
      </c>
      <c r="J184" s="85" t="s">
        <v>34</v>
      </c>
      <c r="K184" s="83" t="s">
        <v>34</v>
      </c>
      <c r="L184" s="83" t="s">
        <v>34</v>
      </c>
      <c r="M184" s="84" t="s">
        <v>34</v>
      </c>
      <c r="N184" s="55">
        <v>0</v>
      </c>
      <c r="O184" s="56">
        <v>202</v>
      </c>
      <c r="P184" s="83" t="s">
        <v>34</v>
      </c>
      <c r="Q184" s="83" t="s">
        <v>34</v>
      </c>
      <c r="R184" s="83" t="s">
        <v>34</v>
      </c>
      <c r="S184" s="83" t="s">
        <v>34</v>
      </c>
      <c r="T184" s="83" t="s">
        <v>34</v>
      </c>
      <c r="U184" s="83" t="s">
        <v>34</v>
      </c>
      <c r="V184" s="57">
        <v>0</v>
      </c>
      <c r="W184" s="57">
        <v>202</v>
      </c>
    </row>
    <row r="185" spans="1:23" x14ac:dyDescent="0.2">
      <c r="A185" s="88" t="s">
        <v>222</v>
      </c>
      <c r="B185" s="89"/>
      <c r="C185" s="90" t="s">
        <v>37</v>
      </c>
      <c r="D185" s="58" t="s">
        <v>43</v>
      </c>
      <c r="E185" s="54" t="s">
        <v>34</v>
      </c>
      <c r="F185" s="82">
        <v>-107.19</v>
      </c>
      <c r="G185" s="82" t="s">
        <v>34</v>
      </c>
      <c r="H185" s="73" t="s">
        <v>34</v>
      </c>
      <c r="I185" s="55">
        <v>-107.19</v>
      </c>
      <c r="J185" s="72" t="s">
        <v>34</v>
      </c>
      <c r="K185" s="82" t="s">
        <v>34</v>
      </c>
      <c r="L185" s="82" t="s">
        <v>34</v>
      </c>
      <c r="M185" s="73" t="s">
        <v>34</v>
      </c>
      <c r="N185" s="55">
        <v>0</v>
      </c>
      <c r="O185" s="56">
        <v>-107.19</v>
      </c>
      <c r="P185" s="82" t="s">
        <v>34</v>
      </c>
      <c r="Q185" s="82" t="s">
        <v>34</v>
      </c>
      <c r="R185" s="82" t="s">
        <v>34</v>
      </c>
      <c r="S185" s="82" t="s">
        <v>34</v>
      </c>
      <c r="T185" s="82" t="s">
        <v>34</v>
      </c>
      <c r="U185" s="82" t="s">
        <v>34</v>
      </c>
      <c r="V185" s="57">
        <v>0</v>
      </c>
      <c r="W185" s="57">
        <v>-107.19</v>
      </c>
    </row>
    <row r="186" spans="1:23" x14ac:dyDescent="0.2">
      <c r="A186" s="88" t="s">
        <v>223</v>
      </c>
      <c r="B186" s="91"/>
      <c r="C186" s="90" t="s">
        <v>35</v>
      </c>
      <c r="D186">
        <v>57</v>
      </c>
      <c r="E186" s="54" t="s">
        <v>34</v>
      </c>
      <c r="F186" s="82" t="s">
        <v>34</v>
      </c>
      <c r="G186" s="82" t="s">
        <v>34</v>
      </c>
      <c r="H186" s="73" t="s">
        <v>34</v>
      </c>
      <c r="I186" s="55">
        <v>0</v>
      </c>
      <c r="J186" s="72" t="s">
        <v>34</v>
      </c>
      <c r="K186" s="82" t="s">
        <v>34</v>
      </c>
      <c r="L186" s="82" t="s">
        <v>34</v>
      </c>
      <c r="M186" s="73" t="s">
        <v>34</v>
      </c>
      <c r="N186" s="55">
        <v>0</v>
      </c>
      <c r="O186" s="56">
        <v>0</v>
      </c>
      <c r="P186" s="82" t="s">
        <v>34</v>
      </c>
      <c r="Q186" s="82" t="s">
        <v>34</v>
      </c>
      <c r="R186" s="82">
        <v>0</v>
      </c>
      <c r="S186" s="82" t="s">
        <v>34</v>
      </c>
      <c r="T186" s="82" t="s">
        <v>34</v>
      </c>
      <c r="U186" s="82" t="s">
        <v>34</v>
      </c>
      <c r="V186" s="57">
        <v>0</v>
      </c>
      <c r="W186" s="57">
        <v>0</v>
      </c>
    </row>
    <row r="187" spans="1:23" x14ac:dyDescent="0.2">
      <c r="A187" s="88" t="s">
        <v>224</v>
      </c>
      <c r="B187" s="89"/>
      <c r="C187" s="90" t="s">
        <v>36</v>
      </c>
      <c r="D187" s="58" t="s">
        <v>223</v>
      </c>
      <c r="E187" s="54" t="s">
        <v>34</v>
      </c>
      <c r="F187" s="82" t="s">
        <v>34</v>
      </c>
      <c r="G187" s="82" t="s">
        <v>34</v>
      </c>
      <c r="H187" s="73" t="s">
        <v>34</v>
      </c>
      <c r="I187" s="55">
        <v>0</v>
      </c>
      <c r="J187" s="72" t="s">
        <v>34</v>
      </c>
      <c r="K187" s="82" t="s">
        <v>34</v>
      </c>
      <c r="L187" s="82" t="s">
        <v>34</v>
      </c>
      <c r="M187" s="73" t="s">
        <v>34</v>
      </c>
      <c r="N187" s="55">
        <v>0</v>
      </c>
      <c r="O187" s="56">
        <v>0</v>
      </c>
      <c r="P187" s="82" t="s">
        <v>34</v>
      </c>
      <c r="Q187" s="82" t="s">
        <v>34</v>
      </c>
      <c r="R187" s="82">
        <v>450</v>
      </c>
      <c r="S187" s="82" t="s">
        <v>34</v>
      </c>
      <c r="T187" s="82" t="s">
        <v>34</v>
      </c>
      <c r="U187" s="82" t="s">
        <v>34</v>
      </c>
      <c r="V187" s="57">
        <v>450</v>
      </c>
      <c r="W187" s="57">
        <v>450</v>
      </c>
    </row>
    <row r="188" spans="1:23" x14ac:dyDescent="0.2">
      <c r="A188" s="88" t="s">
        <v>225</v>
      </c>
      <c r="B188" s="89"/>
      <c r="C188" s="90" t="s">
        <v>37</v>
      </c>
      <c r="D188" s="58" t="s">
        <v>44</v>
      </c>
      <c r="E188" s="54" t="s">
        <v>34</v>
      </c>
      <c r="F188" s="82" t="s">
        <v>34</v>
      </c>
      <c r="G188" s="82" t="s">
        <v>34</v>
      </c>
      <c r="H188" s="73" t="s">
        <v>34</v>
      </c>
      <c r="I188" s="55">
        <v>0</v>
      </c>
      <c r="J188" s="72" t="s">
        <v>34</v>
      </c>
      <c r="K188" s="82" t="s">
        <v>34</v>
      </c>
      <c r="L188" s="82" t="s">
        <v>34</v>
      </c>
      <c r="M188" s="73" t="s">
        <v>34</v>
      </c>
      <c r="N188" s="55">
        <v>0</v>
      </c>
      <c r="O188" s="56">
        <v>0</v>
      </c>
      <c r="P188" s="82" t="s">
        <v>34</v>
      </c>
      <c r="Q188" s="82" t="s">
        <v>34</v>
      </c>
      <c r="R188" s="82">
        <v>450</v>
      </c>
      <c r="S188" s="82" t="s">
        <v>34</v>
      </c>
      <c r="T188" s="82" t="s">
        <v>34</v>
      </c>
      <c r="U188" s="82" t="s">
        <v>34</v>
      </c>
      <c r="V188" s="57">
        <v>450</v>
      </c>
      <c r="W188" s="57">
        <v>450</v>
      </c>
    </row>
    <row r="189" spans="1:23" x14ac:dyDescent="0.2">
      <c r="A189" s="88" t="s">
        <v>226</v>
      </c>
      <c r="B189" s="91"/>
      <c r="C189" s="90" t="s">
        <v>35</v>
      </c>
      <c r="D189">
        <v>58</v>
      </c>
      <c r="E189" s="54" t="s">
        <v>34</v>
      </c>
      <c r="F189" s="82" t="s">
        <v>34</v>
      </c>
      <c r="G189" s="82" t="s">
        <v>34</v>
      </c>
      <c r="H189" s="73" t="s">
        <v>34</v>
      </c>
      <c r="I189" s="55">
        <v>0</v>
      </c>
      <c r="J189" s="72" t="s">
        <v>34</v>
      </c>
      <c r="K189" s="82" t="s">
        <v>34</v>
      </c>
      <c r="L189" s="82" t="s">
        <v>34</v>
      </c>
      <c r="M189" s="73" t="s">
        <v>34</v>
      </c>
      <c r="N189" s="55">
        <v>0</v>
      </c>
      <c r="O189" s="56">
        <v>0</v>
      </c>
      <c r="P189" s="82" t="s">
        <v>34</v>
      </c>
      <c r="Q189" s="82" t="s">
        <v>34</v>
      </c>
      <c r="R189" s="82">
        <v>658.38</v>
      </c>
      <c r="S189" s="82" t="s">
        <v>34</v>
      </c>
      <c r="T189" s="82" t="s">
        <v>34</v>
      </c>
      <c r="U189" s="82" t="s">
        <v>34</v>
      </c>
      <c r="V189" s="57">
        <v>658.38</v>
      </c>
      <c r="W189" s="57">
        <v>658.38</v>
      </c>
    </row>
    <row r="190" spans="1:23" x14ac:dyDescent="0.2">
      <c r="A190" s="92" t="s">
        <v>227</v>
      </c>
      <c r="B190" s="93"/>
      <c r="C190" s="94" t="s">
        <v>36</v>
      </c>
      <c r="D190" s="58" t="s">
        <v>226</v>
      </c>
      <c r="E190" s="59" t="s">
        <v>34</v>
      </c>
      <c r="F190" s="83" t="s">
        <v>34</v>
      </c>
      <c r="G190" s="83" t="s">
        <v>34</v>
      </c>
      <c r="H190" s="84" t="s">
        <v>34</v>
      </c>
      <c r="I190" s="55">
        <v>0</v>
      </c>
      <c r="J190" s="85" t="s">
        <v>34</v>
      </c>
      <c r="K190" s="83" t="s">
        <v>34</v>
      </c>
      <c r="L190" s="83" t="s">
        <v>34</v>
      </c>
      <c r="M190" s="84" t="s">
        <v>34</v>
      </c>
      <c r="N190" s="55">
        <v>0</v>
      </c>
      <c r="O190" s="56">
        <v>0</v>
      </c>
      <c r="P190" s="83" t="s">
        <v>34</v>
      </c>
      <c r="Q190" s="83" t="s">
        <v>34</v>
      </c>
      <c r="R190" s="83">
        <v>1000</v>
      </c>
      <c r="S190" s="83" t="s">
        <v>34</v>
      </c>
      <c r="T190" s="83" t="s">
        <v>34</v>
      </c>
      <c r="U190" s="83" t="s">
        <v>34</v>
      </c>
      <c r="V190" s="57">
        <v>1000</v>
      </c>
      <c r="W190" s="57">
        <v>1000</v>
      </c>
    </row>
    <row r="191" spans="1:23" x14ac:dyDescent="0.2">
      <c r="A191" s="88" t="s">
        <v>39</v>
      </c>
      <c r="B191" s="89"/>
      <c r="C191" s="90" t="s">
        <v>37</v>
      </c>
      <c r="D191" s="58" t="s">
        <v>44</v>
      </c>
      <c r="E191" s="54" t="s">
        <v>34</v>
      </c>
      <c r="F191" s="82" t="s">
        <v>34</v>
      </c>
      <c r="G191" s="82" t="s">
        <v>34</v>
      </c>
      <c r="H191" s="73" t="s">
        <v>34</v>
      </c>
      <c r="I191" s="55">
        <v>0</v>
      </c>
      <c r="J191" s="72" t="s">
        <v>34</v>
      </c>
      <c r="K191" s="82" t="s">
        <v>34</v>
      </c>
      <c r="L191" s="82" t="s">
        <v>34</v>
      </c>
      <c r="M191" s="73" t="s">
        <v>34</v>
      </c>
      <c r="N191" s="55">
        <v>0</v>
      </c>
      <c r="O191" s="56">
        <v>0</v>
      </c>
      <c r="P191" s="82" t="s">
        <v>34</v>
      </c>
      <c r="Q191" s="82" t="s">
        <v>34</v>
      </c>
      <c r="R191" s="82">
        <v>341.62</v>
      </c>
      <c r="S191" s="82" t="s">
        <v>34</v>
      </c>
      <c r="T191" s="82" t="s">
        <v>34</v>
      </c>
      <c r="U191" s="82" t="s">
        <v>34</v>
      </c>
      <c r="V191" s="57">
        <v>341.62</v>
      </c>
      <c r="W191" s="57">
        <v>341.62</v>
      </c>
    </row>
    <row r="192" spans="1:23" x14ac:dyDescent="0.2">
      <c r="A192" s="88" t="s">
        <v>228</v>
      </c>
      <c r="B192" s="91"/>
      <c r="C192" s="90" t="s">
        <v>35</v>
      </c>
      <c r="D192">
        <v>59</v>
      </c>
      <c r="E192" s="54" t="s">
        <v>34</v>
      </c>
      <c r="F192" s="82" t="s">
        <v>34</v>
      </c>
      <c r="G192" s="82" t="s">
        <v>34</v>
      </c>
      <c r="H192" s="73" t="s">
        <v>34</v>
      </c>
      <c r="I192" s="55">
        <v>0</v>
      </c>
      <c r="J192" s="72" t="s">
        <v>34</v>
      </c>
      <c r="K192" s="82" t="s">
        <v>34</v>
      </c>
      <c r="L192" s="82" t="s">
        <v>34</v>
      </c>
      <c r="M192" s="73" t="s">
        <v>34</v>
      </c>
      <c r="N192" s="55">
        <v>0</v>
      </c>
      <c r="O192" s="56">
        <v>0</v>
      </c>
      <c r="P192" s="82" t="s">
        <v>34</v>
      </c>
      <c r="Q192" s="82" t="s">
        <v>34</v>
      </c>
      <c r="R192" s="82">
        <v>0</v>
      </c>
      <c r="S192" s="82" t="s">
        <v>34</v>
      </c>
      <c r="T192" s="82" t="s">
        <v>34</v>
      </c>
      <c r="U192" s="82" t="s">
        <v>34</v>
      </c>
      <c r="V192" s="57">
        <v>0</v>
      </c>
      <c r="W192" s="57">
        <v>0</v>
      </c>
    </row>
    <row r="193" spans="1:23" x14ac:dyDescent="0.2">
      <c r="A193" s="88" t="s">
        <v>229</v>
      </c>
      <c r="B193" s="89"/>
      <c r="C193" s="90" t="s">
        <v>36</v>
      </c>
      <c r="D193" s="58" t="s">
        <v>228</v>
      </c>
      <c r="E193" s="54" t="s">
        <v>34</v>
      </c>
      <c r="F193" s="82" t="s">
        <v>34</v>
      </c>
      <c r="G193" s="82" t="s">
        <v>34</v>
      </c>
      <c r="H193" s="73" t="s">
        <v>34</v>
      </c>
      <c r="I193" s="55">
        <v>0</v>
      </c>
      <c r="J193" s="72" t="s">
        <v>34</v>
      </c>
      <c r="K193" s="82" t="s">
        <v>34</v>
      </c>
      <c r="L193" s="82" t="s">
        <v>34</v>
      </c>
      <c r="M193" s="73" t="s">
        <v>34</v>
      </c>
      <c r="N193" s="55">
        <v>0</v>
      </c>
      <c r="O193" s="56">
        <v>0</v>
      </c>
      <c r="P193" s="82" t="s">
        <v>34</v>
      </c>
      <c r="Q193" s="82" t="s">
        <v>34</v>
      </c>
      <c r="R193" s="82">
        <v>0</v>
      </c>
      <c r="S193" s="82" t="s">
        <v>34</v>
      </c>
      <c r="T193" s="82" t="s">
        <v>34</v>
      </c>
      <c r="U193" s="82" t="s">
        <v>34</v>
      </c>
      <c r="V193" s="57">
        <v>0</v>
      </c>
      <c r="W193" s="57">
        <v>0</v>
      </c>
    </row>
    <row r="194" spans="1:23" x14ac:dyDescent="0.2">
      <c r="A194" s="88" t="s">
        <v>230</v>
      </c>
      <c r="B194" s="89"/>
      <c r="C194" s="90" t="s">
        <v>37</v>
      </c>
      <c r="D194" s="58" t="s">
        <v>44</v>
      </c>
      <c r="E194" s="54" t="s">
        <v>34</v>
      </c>
      <c r="F194" s="82" t="s">
        <v>34</v>
      </c>
      <c r="G194" s="82" t="s">
        <v>34</v>
      </c>
      <c r="H194" s="73" t="s">
        <v>34</v>
      </c>
      <c r="I194" s="55">
        <v>0</v>
      </c>
      <c r="J194" s="72" t="s">
        <v>34</v>
      </c>
      <c r="K194" s="82" t="s">
        <v>34</v>
      </c>
      <c r="L194" s="82" t="s">
        <v>34</v>
      </c>
      <c r="M194" s="73" t="s">
        <v>34</v>
      </c>
      <c r="N194" s="55">
        <v>0</v>
      </c>
      <c r="O194" s="56">
        <v>0</v>
      </c>
      <c r="P194" s="82" t="s">
        <v>34</v>
      </c>
      <c r="Q194" s="82" t="s">
        <v>34</v>
      </c>
      <c r="R194" s="82">
        <v>0</v>
      </c>
      <c r="S194" s="82" t="s">
        <v>34</v>
      </c>
      <c r="T194" s="82" t="s">
        <v>34</v>
      </c>
      <c r="U194" s="82" t="s">
        <v>34</v>
      </c>
      <c r="V194" s="57">
        <v>0</v>
      </c>
      <c r="W194" s="57">
        <v>0</v>
      </c>
    </row>
    <row r="195" spans="1:23" x14ac:dyDescent="0.2">
      <c r="A195" s="88" t="s">
        <v>231</v>
      </c>
      <c r="B195" s="91"/>
      <c r="C195" s="90" t="s">
        <v>35</v>
      </c>
      <c r="D195">
        <v>60</v>
      </c>
      <c r="E195" s="54" t="s">
        <v>34</v>
      </c>
      <c r="F195" s="82" t="s">
        <v>34</v>
      </c>
      <c r="G195" s="82" t="s">
        <v>34</v>
      </c>
      <c r="H195" s="73" t="s">
        <v>34</v>
      </c>
      <c r="I195" s="55">
        <v>0</v>
      </c>
      <c r="J195" s="72" t="s">
        <v>34</v>
      </c>
      <c r="K195" s="82" t="s">
        <v>34</v>
      </c>
      <c r="L195" s="82" t="s">
        <v>34</v>
      </c>
      <c r="M195" s="73" t="s">
        <v>34</v>
      </c>
      <c r="N195" s="55">
        <v>0</v>
      </c>
      <c r="O195" s="56">
        <v>0</v>
      </c>
      <c r="P195" s="82" t="s">
        <v>34</v>
      </c>
      <c r="Q195" s="82" t="s">
        <v>34</v>
      </c>
      <c r="R195" s="82">
        <v>0</v>
      </c>
      <c r="S195" s="82" t="s">
        <v>34</v>
      </c>
      <c r="T195" s="82" t="s">
        <v>34</v>
      </c>
      <c r="U195" s="82" t="s">
        <v>34</v>
      </c>
      <c r="V195" s="57">
        <v>0</v>
      </c>
      <c r="W195" s="57">
        <v>0</v>
      </c>
    </row>
    <row r="196" spans="1:23" x14ac:dyDescent="0.2">
      <c r="A196" s="92" t="s">
        <v>232</v>
      </c>
      <c r="B196" s="93"/>
      <c r="C196" s="94" t="s">
        <v>36</v>
      </c>
      <c r="D196" s="58" t="s">
        <v>231</v>
      </c>
      <c r="E196" s="59" t="s">
        <v>34</v>
      </c>
      <c r="F196" s="83" t="s">
        <v>34</v>
      </c>
      <c r="G196" s="83" t="s">
        <v>34</v>
      </c>
      <c r="H196" s="84" t="s">
        <v>34</v>
      </c>
      <c r="I196" s="55">
        <v>0</v>
      </c>
      <c r="J196" s="85" t="s">
        <v>34</v>
      </c>
      <c r="K196" s="83" t="s">
        <v>34</v>
      </c>
      <c r="L196" s="83" t="s">
        <v>34</v>
      </c>
      <c r="M196" s="84" t="s">
        <v>34</v>
      </c>
      <c r="N196" s="55">
        <v>0</v>
      </c>
      <c r="O196" s="56">
        <v>0</v>
      </c>
      <c r="P196" s="83" t="s">
        <v>34</v>
      </c>
      <c r="Q196" s="83" t="s">
        <v>34</v>
      </c>
      <c r="R196" s="83">
        <v>0</v>
      </c>
      <c r="S196" s="83" t="s">
        <v>34</v>
      </c>
      <c r="T196" s="83" t="s">
        <v>34</v>
      </c>
      <c r="U196" s="83" t="s">
        <v>34</v>
      </c>
      <c r="V196" s="57">
        <v>0</v>
      </c>
      <c r="W196" s="57">
        <v>0</v>
      </c>
    </row>
    <row r="197" spans="1:23" x14ac:dyDescent="0.2">
      <c r="A197" s="88" t="s">
        <v>54</v>
      </c>
      <c r="B197" s="89"/>
      <c r="C197" s="90" t="s">
        <v>37</v>
      </c>
      <c r="D197" s="58" t="s">
        <v>44</v>
      </c>
      <c r="E197" s="54" t="s">
        <v>34</v>
      </c>
      <c r="F197" s="82" t="s">
        <v>34</v>
      </c>
      <c r="G197" s="82" t="s">
        <v>34</v>
      </c>
      <c r="H197" s="73" t="s">
        <v>34</v>
      </c>
      <c r="I197" s="55">
        <v>0</v>
      </c>
      <c r="J197" s="72" t="s">
        <v>34</v>
      </c>
      <c r="K197" s="82" t="s">
        <v>34</v>
      </c>
      <c r="L197" s="82" t="s">
        <v>34</v>
      </c>
      <c r="M197" s="73" t="s">
        <v>34</v>
      </c>
      <c r="N197" s="55">
        <v>0</v>
      </c>
      <c r="O197" s="56">
        <v>0</v>
      </c>
      <c r="P197" s="82" t="s">
        <v>34</v>
      </c>
      <c r="Q197" s="82" t="s">
        <v>34</v>
      </c>
      <c r="R197" s="82">
        <v>0</v>
      </c>
      <c r="S197" s="82" t="s">
        <v>34</v>
      </c>
      <c r="T197" s="82" t="s">
        <v>34</v>
      </c>
      <c r="U197" s="82" t="s">
        <v>34</v>
      </c>
      <c r="V197" s="57">
        <v>0</v>
      </c>
      <c r="W197" s="57">
        <v>0</v>
      </c>
    </row>
    <row r="198" spans="1:23" x14ac:dyDescent="0.2">
      <c r="A198" s="88" t="s">
        <v>233</v>
      </c>
      <c r="B198" s="91"/>
      <c r="C198" s="90" t="s">
        <v>35</v>
      </c>
      <c r="D198">
        <v>61</v>
      </c>
      <c r="E198" s="54" t="s">
        <v>34</v>
      </c>
      <c r="F198" s="82" t="s">
        <v>34</v>
      </c>
      <c r="G198" s="82" t="s">
        <v>34</v>
      </c>
      <c r="H198" s="73" t="s">
        <v>34</v>
      </c>
      <c r="I198" s="55">
        <v>0</v>
      </c>
      <c r="J198" s="72" t="s">
        <v>34</v>
      </c>
      <c r="K198" s="82" t="s">
        <v>34</v>
      </c>
      <c r="L198" s="82" t="s">
        <v>34</v>
      </c>
      <c r="M198" s="73" t="s">
        <v>34</v>
      </c>
      <c r="N198" s="55">
        <v>0</v>
      </c>
      <c r="O198" s="56">
        <v>0</v>
      </c>
      <c r="P198" s="82" t="s">
        <v>34</v>
      </c>
      <c r="Q198" s="82" t="s">
        <v>34</v>
      </c>
      <c r="R198" s="82" t="s">
        <v>34</v>
      </c>
      <c r="S198" s="82">
        <v>8827.1200000000008</v>
      </c>
      <c r="T198" s="82" t="s">
        <v>34</v>
      </c>
      <c r="U198" s="82" t="s">
        <v>34</v>
      </c>
      <c r="V198" s="57">
        <v>8827.1200000000008</v>
      </c>
      <c r="W198" s="57">
        <v>8827.1200000000008</v>
      </c>
    </row>
    <row r="199" spans="1:23" x14ac:dyDescent="0.2">
      <c r="A199" s="88" t="s">
        <v>234</v>
      </c>
      <c r="B199" s="89"/>
      <c r="C199" s="90" t="s">
        <v>36</v>
      </c>
      <c r="D199" s="58" t="s">
        <v>233</v>
      </c>
      <c r="E199" s="54" t="s">
        <v>34</v>
      </c>
      <c r="F199" s="82" t="s">
        <v>34</v>
      </c>
      <c r="G199" s="82" t="s">
        <v>34</v>
      </c>
      <c r="H199" s="73" t="s">
        <v>34</v>
      </c>
      <c r="I199" s="55">
        <v>0</v>
      </c>
      <c r="J199" s="72" t="s">
        <v>34</v>
      </c>
      <c r="K199" s="82" t="s">
        <v>34</v>
      </c>
      <c r="L199" s="82" t="s">
        <v>34</v>
      </c>
      <c r="M199" s="73" t="s">
        <v>34</v>
      </c>
      <c r="N199" s="55">
        <v>0</v>
      </c>
      <c r="O199" s="56">
        <v>0</v>
      </c>
      <c r="P199" s="82" t="s">
        <v>34</v>
      </c>
      <c r="Q199" s="82" t="s">
        <v>34</v>
      </c>
      <c r="R199" s="82" t="s">
        <v>34</v>
      </c>
      <c r="S199" s="82">
        <v>12000</v>
      </c>
      <c r="T199" s="82" t="s">
        <v>34</v>
      </c>
      <c r="U199" s="82" t="s">
        <v>34</v>
      </c>
      <c r="V199" s="57">
        <v>12000</v>
      </c>
      <c r="W199" s="57">
        <v>12000</v>
      </c>
    </row>
    <row r="200" spans="1:23" x14ac:dyDescent="0.2">
      <c r="A200" s="88" t="s">
        <v>49</v>
      </c>
      <c r="B200" s="89"/>
      <c r="C200" s="90" t="s">
        <v>37</v>
      </c>
      <c r="D200" s="58" t="s">
        <v>45</v>
      </c>
      <c r="E200" s="54" t="s">
        <v>34</v>
      </c>
      <c r="F200" s="82" t="s">
        <v>34</v>
      </c>
      <c r="G200" s="82" t="s">
        <v>34</v>
      </c>
      <c r="H200" s="73" t="s">
        <v>34</v>
      </c>
      <c r="I200" s="55">
        <v>0</v>
      </c>
      <c r="J200" s="72" t="s">
        <v>34</v>
      </c>
      <c r="K200" s="82" t="s">
        <v>34</v>
      </c>
      <c r="L200" s="82" t="s">
        <v>34</v>
      </c>
      <c r="M200" s="73" t="s">
        <v>34</v>
      </c>
      <c r="N200" s="55">
        <v>0</v>
      </c>
      <c r="O200" s="56">
        <v>0</v>
      </c>
      <c r="P200" s="82" t="s">
        <v>34</v>
      </c>
      <c r="Q200" s="82" t="s">
        <v>34</v>
      </c>
      <c r="R200" s="82" t="s">
        <v>34</v>
      </c>
      <c r="S200" s="82">
        <v>3172.8799999999992</v>
      </c>
      <c r="T200" s="82" t="s">
        <v>34</v>
      </c>
      <c r="U200" s="82" t="s">
        <v>34</v>
      </c>
      <c r="V200" s="57">
        <v>3172.8799999999992</v>
      </c>
      <c r="W200" s="57">
        <v>3172.8799999999992</v>
      </c>
    </row>
    <row r="201" spans="1:23" x14ac:dyDescent="0.2">
      <c r="A201" s="88" t="s">
        <v>235</v>
      </c>
      <c r="B201" s="91"/>
      <c r="C201" s="90" t="s">
        <v>35</v>
      </c>
      <c r="D201">
        <v>62</v>
      </c>
      <c r="E201" s="54" t="s">
        <v>34</v>
      </c>
      <c r="F201" s="82" t="s">
        <v>34</v>
      </c>
      <c r="G201" s="82" t="s">
        <v>34</v>
      </c>
      <c r="H201" s="73" t="s">
        <v>34</v>
      </c>
      <c r="I201" s="55">
        <v>0</v>
      </c>
      <c r="J201" s="72" t="s">
        <v>34</v>
      </c>
      <c r="K201" s="82" t="s">
        <v>34</v>
      </c>
      <c r="L201" s="82" t="s">
        <v>34</v>
      </c>
      <c r="M201" s="73" t="s">
        <v>34</v>
      </c>
      <c r="N201" s="55">
        <v>0</v>
      </c>
      <c r="O201" s="56">
        <v>0</v>
      </c>
      <c r="P201" s="82" t="s">
        <v>34</v>
      </c>
      <c r="Q201" s="82" t="s">
        <v>34</v>
      </c>
      <c r="R201" s="82" t="s">
        <v>34</v>
      </c>
      <c r="S201" s="82">
        <v>0</v>
      </c>
      <c r="T201" s="82" t="s">
        <v>34</v>
      </c>
      <c r="U201" s="82" t="s">
        <v>34</v>
      </c>
      <c r="V201" s="57">
        <v>0</v>
      </c>
      <c r="W201" s="57">
        <v>0</v>
      </c>
    </row>
    <row r="202" spans="1:23" x14ac:dyDescent="0.2">
      <c r="A202" s="92" t="s">
        <v>236</v>
      </c>
      <c r="B202" s="93"/>
      <c r="C202" s="94" t="s">
        <v>36</v>
      </c>
      <c r="D202" s="58" t="s">
        <v>235</v>
      </c>
      <c r="E202" s="59" t="s">
        <v>34</v>
      </c>
      <c r="F202" s="83" t="s">
        <v>34</v>
      </c>
      <c r="G202" s="83" t="s">
        <v>34</v>
      </c>
      <c r="H202" s="84" t="s">
        <v>34</v>
      </c>
      <c r="I202" s="55">
        <v>0</v>
      </c>
      <c r="J202" s="85" t="s">
        <v>34</v>
      </c>
      <c r="K202" s="83" t="s">
        <v>34</v>
      </c>
      <c r="L202" s="83" t="s">
        <v>34</v>
      </c>
      <c r="M202" s="84" t="s">
        <v>34</v>
      </c>
      <c r="N202" s="55">
        <v>0</v>
      </c>
      <c r="O202" s="56">
        <v>0</v>
      </c>
      <c r="P202" s="83" t="s">
        <v>34</v>
      </c>
      <c r="Q202" s="83" t="s">
        <v>34</v>
      </c>
      <c r="R202" s="83" t="s">
        <v>34</v>
      </c>
      <c r="S202" s="83">
        <v>100</v>
      </c>
      <c r="T202" s="83" t="s">
        <v>34</v>
      </c>
      <c r="U202" s="83" t="s">
        <v>34</v>
      </c>
      <c r="V202" s="57">
        <v>100</v>
      </c>
      <c r="W202" s="57">
        <v>100</v>
      </c>
    </row>
    <row r="203" spans="1:23" x14ac:dyDescent="0.2">
      <c r="A203" s="88" t="s">
        <v>237</v>
      </c>
      <c r="B203" s="89"/>
      <c r="C203" s="90" t="s">
        <v>37</v>
      </c>
      <c r="D203" s="58" t="s">
        <v>45</v>
      </c>
      <c r="E203" s="54" t="s">
        <v>34</v>
      </c>
      <c r="F203" s="82" t="s">
        <v>34</v>
      </c>
      <c r="G203" s="82" t="s">
        <v>34</v>
      </c>
      <c r="H203" s="73" t="s">
        <v>34</v>
      </c>
      <c r="I203" s="55">
        <v>0</v>
      </c>
      <c r="J203" s="72" t="s">
        <v>34</v>
      </c>
      <c r="K203" s="82" t="s">
        <v>34</v>
      </c>
      <c r="L203" s="82" t="s">
        <v>34</v>
      </c>
      <c r="M203" s="73" t="s">
        <v>34</v>
      </c>
      <c r="N203" s="55">
        <v>0</v>
      </c>
      <c r="O203" s="56">
        <v>0</v>
      </c>
      <c r="P203" s="82" t="s">
        <v>34</v>
      </c>
      <c r="Q203" s="82" t="s">
        <v>34</v>
      </c>
      <c r="R203" s="82" t="s">
        <v>34</v>
      </c>
      <c r="S203" s="82">
        <v>100</v>
      </c>
      <c r="T203" s="82" t="s">
        <v>34</v>
      </c>
      <c r="U203" s="82" t="s">
        <v>34</v>
      </c>
      <c r="V203" s="57">
        <v>100</v>
      </c>
      <c r="W203" s="57">
        <v>100</v>
      </c>
    </row>
    <row r="204" spans="1:23" x14ac:dyDescent="0.2">
      <c r="A204" s="88" t="s">
        <v>238</v>
      </c>
      <c r="B204" s="91"/>
      <c r="C204" s="90" t="s">
        <v>35</v>
      </c>
      <c r="D204">
        <v>63</v>
      </c>
      <c r="E204" s="54" t="s">
        <v>34</v>
      </c>
      <c r="F204" s="82" t="s">
        <v>34</v>
      </c>
      <c r="G204" s="82" t="s">
        <v>34</v>
      </c>
      <c r="H204" s="73" t="s">
        <v>34</v>
      </c>
      <c r="I204" s="55">
        <v>0</v>
      </c>
      <c r="J204" s="72" t="s">
        <v>34</v>
      </c>
      <c r="K204" s="82" t="s">
        <v>34</v>
      </c>
      <c r="L204" s="82" t="s">
        <v>34</v>
      </c>
      <c r="M204" s="73" t="s">
        <v>34</v>
      </c>
      <c r="N204" s="55">
        <v>0</v>
      </c>
      <c r="O204" s="56">
        <v>0</v>
      </c>
      <c r="P204" s="82" t="s">
        <v>34</v>
      </c>
      <c r="Q204" s="82" t="s">
        <v>34</v>
      </c>
      <c r="R204" s="82" t="s">
        <v>34</v>
      </c>
      <c r="S204" s="82">
        <v>0</v>
      </c>
      <c r="T204" s="82" t="s">
        <v>34</v>
      </c>
      <c r="U204" s="82" t="s">
        <v>34</v>
      </c>
      <c r="V204" s="57">
        <v>0</v>
      </c>
      <c r="W204" s="57">
        <v>0</v>
      </c>
    </row>
    <row r="205" spans="1:23" x14ac:dyDescent="0.2">
      <c r="A205" s="88" t="s">
        <v>239</v>
      </c>
      <c r="B205" s="89"/>
      <c r="C205" s="90" t="s">
        <v>36</v>
      </c>
      <c r="D205" s="58" t="s">
        <v>238</v>
      </c>
      <c r="E205" s="54" t="s">
        <v>34</v>
      </c>
      <c r="F205" s="82" t="s">
        <v>34</v>
      </c>
      <c r="G205" s="82" t="s">
        <v>34</v>
      </c>
      <c r="H205" s="73" t="s">
        <v>34</v>
      </c>
      <c r="I205" s="55">
        <v>0</v>
      </c>
      <c r="J205" s="72" t="s">
        <v>34</v>
      </c>
      <c r="K205" s="82" t="s">
        <v>34</v>
      </c>
      <c r="L205" s="82" t="s">
        <v>34</v>
      </c>
      <c r="M205" s="73" t="s">
        <v>34</v>
      </c>
      <c r="N205" s="55">
        <v>0</v>
      </c>
      <c r="O205" s="56">
        <v>0</v>
      </c>
      <c r="P205" s="82" t="s">
        <v>34</v>
      </c>
      <c r="Q205" s="82" t="s">
        <v>34</v>
      </c>
      <c r="R205" s="82" t="s">
        <v>34</v>
      </c>
      <c r="S205" s="82">
        <v>0</v>
      </c>
      <c r="T205" s="82" t="s">
        <v>34</v>
      </c>
      <c r="U205" s="82" t="s">
        <v>34</v>
      </c>
      <c r="V205" s="57">
        <v>0</v>
      </c>
      <c r="W205" s="57">
        <v>0</v>
      </c>
    </row>
    <row r="206" spans="1:23" x14ac:dyDescent="0.2">
      <c r="A206" s="88" t="s">
        <v>240</v>
      </c>
      <c r="B206" s="89"/>
      <c r="C206" s="90" t="s">
        <v>37</v>
      </c>
      <c r="D206" s="58" t="s">
        <v>45</v>
      </c>
      <c r="E206" s="54" t="s">
        <v>34</v>
      </c>
      <c r="F206" s="82" t="s">
        <v>34</v>
      </c>
      <c r="G206" s="82" t="s">
        <v>34</v>
      </c>
      <c r="H206" s="73" t="s">
        <v>34</v>
      </c>
      <c r="I206" s="55">
        <v>0</v>
      </c>
      <c r="J206" s="72" t="s">
        <v>34</v>
      </c>
      <c r="K206" s="82" t="s">
        <v>34</v>
      </c>
      <c r="L206" s="82" t="s">
        <v>34</v>
      </c>
      <c r="M206" s="73" t="s">
        <v>34</v>
      </c>
      <c r="N206" s="55">
        <v>0</v>
      </c>
      <c r="O206" s="56">
        <v>0</v>
      </c>
      <c r="P206" s="82" t="s">
        <v>34</v>
      </c>
      <c r="Q206" s="82" t="s">
        <v>34</v>
      </c>
      <c r="R206" s="82" t="s">
        <v>34</v>
      </c>
      <c r="S206" s="82">
        <v>0</v>
      </c>
      <c r="T206" s="82" t="s">
        <v>34</v>
      </c>
      <c r="U206" s="82" t="s">
        <v>34</v>
      </c>
      <c r="V206" s="57">
        <v>0</v>
      </c>
      <c r="W206" s="57">
        <v>0</v>
      </c>
    </row>
    <row r="207" spans="1:23" x14ac:dyDescent="0.2">
      <c r="A207" s="88" t="s">
        <v>241</v>
      </c>
      <c r="B207" s="91"/>
      <c r="C207" s="90" t="s">
        <v>35</v>
      </c>
      <c r="D207">
        <v>64</v>
      </c>
      <c r="E207" s="54" t="s">
        <v>34</v>
      </c>
      <c r="F207" s="82" t="s">
        <v>34</v>
      </c>
      <c r="G207" s="82" t="s">
        <v>34</v>
      </c>
      <c r="H207" s="73" t="s">
        <v>34</v>
      </c>
      <c r="I207" s="55">
        <v>0</v>
      </c>
      <c r="J207" s="72" t="s">
        <v>34</v>
      </c>
      <c r="K207" s="82" t="s">
        <v>34</v>
      </c>
      <c r="L207" s="82" t="s">
        <v>34</v>
      </c>
      <c r="M207" s="73" t="s">
        <v>34</v>
      </c>
      <c r="N207" s="55">
        <v>0</v>
      </c>
      <c r="O207" s="56">
        <v>0</v>
      </c>
      <c r="P207" s="82" t="s">
        <v>34</v>
      </c>
      <c r="Q207" s="82" t="s">
        <v>34</v>
      </c>
      <c r="R207" s="82" t="s">
        <v>34</v>
      </c>
      <c r="S207" s="82" t="s">
        <v>34</v>
      </c>
      <c r="T207" s="82">
        <v>153.97</v>
      </c>
      <c r="U207" s="82" t="s">
        <v>34</v>
      </c>
      <c r="V207" s="57">
        <v>153.97</v>
      </c>
      <c r="W207" s="57">
        <v>153.97</v>
      </c>
    </row>
    <row r="208" spans="1:23" x14ac:dyDescent="0.2">
      <c r="A208" s="92" t="s">
        <v>242</v>
      </c>
      <c r="B208" s="93"/>
      <c r="C208" s="94" t="s">
        <v>36</v>
      </c>
      <c r="D208" s="58" t="s">
        <v>241</v>
      </c>
      <c r="E208" s="59" t="s">
        <v>34</v>
      </c>
      <c r="F208" s="83" t="s">
        <v>34</v>
      </c>
      <c r="G208" s="83" t="s">
        <v>34</v>
      </c>
      <c r="H208" s="84" t="s">
        <v>34</v>
      </c>
      <c r="I208" s="55">
        <v>0</v>
      </c>
      <c r="J208" s="85" t="s">
        <v>34</v>
      </c>
      <c r="K208" s="83" t="s">
        <v>34</v>
      </c>
      <c r="L208" s="83" t="s">
        <v>34</v>
      </c>
      <c r="M208" s="84" t="s">
        <v>34</v>
      </c>
      <c r="N208" s="55">
        <v>0</v>
      </c>
      <c r="O208" s="56">
        <v>0</v>
      </c>
      <c r="P208" s="83" t="s">
        <v>34</v>
      </c>
      <c r="Q208" s="83" t="s">
        <v>34</v>
      </c>
      <c r="R208" s="83" t="s">
        <v>34</v>
      </c>
      <c r="S208" s="83" t="s">
        <v>34</v>
      </c>
      <c r="T208" s="83">
        <v>1000</v>
      </c>
      <c r="U208" s="83" t="s">
        <v>34</v>
      </c>
      <c r="V208" s="57">
        <v>1000</v>
      </c>
      <c r="W208" s="57">
        <v>1000</v>
      </c>
    </row>
    <row r="209" spans="1:23" x14ac:dyDescent="0.2">
      <c r="A209" s="88" t="s">
        <v>55</v>
      </c>
      <c r="B209" s="89"/>
      <c r="C209" s="90" t="s">
        <v>37</v>
      </c>
      <c r="D209" s="58" t="s">
        <v>46</v>
      </c>
      <c r="E209" s="54" t="s">
        <v>34</v>
      </c>
      <c r="F209" s="82" t="s">
        <v>34</v>
      </c>
      <c r="G209" s="82" t="s">
        <v>34</v>
      </c>
      <c r="H209" s="73" t="s">
        <v>34</v>
      </c>
      <c r="I209" s="55">
        <v>0</v>
      </c>
      <c r="J209" s="72" t="s">
        <v>34</v>
      </c>
      <c r="K209" s="82" t="s">
        <v>34</v>
      </c>
      <c r="L209" s="82" t="s">
        <v>34</v>
      </c>
      <c r="M209" s="73" t="s">
        <v>34</v>
      </c>
      <c r="N209" s="55">
        <v>0</v>
      </c>
      <c r="O209" s="56">
        <v>0</v>
      </c>
      <c r="P209" s="82" t="s">
        <v>34</v>
      </c>
      <c r="Q209" s="82" t="s">
        <v>34</v>
      </c>
      <c r="R209" s="82" t="s">
        <v>34</v>
      </c>
      <c r="S209" s="82" t="s">
        <v>34</v>
      </c>
      <c r="T209" s="82">
        <v>846.03</v>
      </c>
      <c r="U209" s="82" t="s">
        <v>34</v>
      </c>
      <c r="V209" s="57">
        <v>846.03</v>
      </c>
      <c r="W209" s="57">
        <v>846.03</v>
      </c>
    </row>
    <row r="210" spans="1:23" x14ac:dyDescent="0.2">
      <c r="A210" s="88" t="s">
        <v>243</v>
      </c>
      <c r="B210" s="91"/>
      <c r="C210" s="90" t="s">
        <v>35</v>
      </c>
      <c r="D210">
        <v>65</v>
      </c>
      <c r="E210" s="54" t="s">
        <v>34</v>
      </c>
      <c r="F210" s="82" t="s">
        <v>34</v>
      </c>
      <c r="G210" s="82" t="s">
        <v>34</v>
      </c>
      <c r="H210" s="73" t="s">
        <v>34</v>
      </c>
      <c r="I210" s="55">
        <v>0</v>
      </c>
      <c r="J210" s="72" t="s">
        <v>34</v>
      </c>
      <c r="K210" s="82" t="s">
        <v>34</v>
      </c>
      <c r="L210" s="82" t="s">
        <v>34</v>
      </c>
      <c r="M210" s="73" t="s">
        <v>34</v>
      </c>
      <c r="N210" s="55">
        <v>0</v>
      </c>
      <c r="O210" s="56">
        <v>0</v>
      </c>
      <c r="P210" s="82" t="s">
        <v>34</v>
      </c>
      <c r="Q210" s="82" t="s">
        <v>34</v>
      </c>
      <c r="R210" s="82" t="s">
        <v>34</v>
      </c>
      <c r="S210" s="82" t="s">
        <v>34</v>
      </c>
      <c r="T210" s="82">
        <v>0</v>
      </c>
      <c r="U210" s="82" t="s">
        <v>34</v>
      </c>
      <c r="V210" s="57">
        <v>0</v>
      </c>
      <c r="W210" s="57">
        <v>0</v>
      </c>
    </row>
    <row r="211" spans="1:23" x14ac:dyDescent="0.2">
      <c r="A211" s="88" t="s">
        <v>244</v>
      </c>
      <c r="B211" s="89"/>
      <c r="C211" s="90" t="s">
        <v>36</v>
      </c>
      <c r="D211" s="58" t="s">
        <v>243</v>
      </c>
      <c r="E211" s="54" t="s">
        <v>34</v>
      </c>
      <c r="F211" s="82" t="s">
        <v>34</v>
      </c>
      <c r="G211" s="82" t="s">
        <v>34</v>
      </c>
      <c r="H211" s="73" t="s">
        <v>34</v>
      </c>
      <c r="I211" s="55">
        <v>0</v>
      </c>
      <c r="J211" s="72" t="s">
        <v>34</v>
      </c>
      <c r="K211" s="82" t="s">
        <v>34</v>
      </c>
      <c r="L211" s="82" t="s">
        <v>34</v>
      </c>
      <c r="M211" s="73" t="s">
        <v>34</v>
      </c>
      <c r="N211" s="55">
        <v>0</v>
      </c>
      <c r="O211" s="56">
        <v>0</v>
      </c>
      <c r="P211" s="82" t="s">
        <v>34</v>
      </c>
      <c r="Q211" s="82" t="s">
        <v>34</v>
      </c>
      <c r="R211" s="82" t="s">
        <v>34</v>
      </c>
      <c r="S211" s="82" t="s">
        <v>34</v>
      </c>
      <c r="T211" s="82">
        <v>0</v>
      </c>
      <c r="U211" s="82" t="s">
        <v>34</v>
      </c>
      <c r="V211" s="57">
        <v>0</v>
      </c>
      <c r="W211" s="57">
        <v>0</v>
      </c>
    </row>
    <row r="212" spans="1:23" x14ac:dyDescent="0.2">
      <c r="A212" s="88" t="s">
        <v>138</v>
      </c>
      <c r="B212" s="89"/>
      <c r="C212" s="90" t="s">
        <v>37</v>
      </c>
      <c r="D212" s="58" t="s">
        <v>46</v>
      </c>
      <c r="E212" s="54" t="s">
        <v>34</v>
      </c>
      <c r="F212" s="82" t="s">
        <v>34</v>
      </c>
      <c r="G212" s="82" t="s">
        <v>34</v>
      </c>
      <c r="H212" s="73" t="s">
        <v>34</v>
      </c>
      <c r="I212" s="55">
        <v>0</v>
      </c>
      <c r="J212" s="72" t="s">
        <v>34</v>
      </c>
      <c r="K212" s="82" t="s">
        <v>34</v>
      </c>
      <c r="L212" s="82" t="s">
        <v>34</v>
      </c>
      <c r="M212" s="73" t="s">
        <v>34</v>
      </c>
      <c r="N212" s="55">
        <v>0</v>
      </c>
      <c r="O212" s="56">
        <v>0</v>
      </c>
      <c r="P212" s="82" t="s">
        <v>34</v>
      </c>
      <c r="Q212" s="82" t="s">
        <v>34</v>
      </c>
      <c r="R212" s="82" t="s">
        <v>34</v>
      </c>
      <c r="S212" s="82" t="s">
        <v>34</v>
      </c>
      <c r="T212" s="82">
        <v>0</v>
      </c>
      <c r="U212" s="82" t="s">
        <v>34</v>
      </c>
      <c r="V212" s="57">
        <v>0</v>
      </c>
      <c r="W212" s="57">
        <v>0</v>
      </c>
    </row>
    <row r="213" spans="1:23" x14ac:dyDescent="0.2">
      <c r="A213" s="88" t="s">
        <v>245</v>
      </c>
      <c r="B213" s="91"/>
      <c r="C213" s="90" t="s">
        <v>35</v>
      </c>
      <c r="D213">
        <v>66</v>
      </c>
      <c r="E213" s="54" t="s">
        <v>34</v>
      </c>
      <c r="F213" s="82" t="s">
        <v>34</v>
      </c>
      <c r="G213" s="82" t="s">
        <v>34</v>
      </c>
      <c r="H213" s="73" t="s">
        <v>34</v>
      </c>
      <c r="I213" s="55">
        <v>0</v>
      </c>
      <c r="J213" s="72" t="s">
        <v>34</v>
      </c>
      <c r="K213" s="82" t="s">
        <v>34</v>
      </c>
      <c r="L213" s="82" t="s">
        <v>34</v>
      </c>
      <c r="M213" s="73" t="s">
        <v>34</v>
      </c>
      <c r="N213" s="55">
        <v>0</v>
      </c>
      <c r="O213" s="56">
        <v>0</v>
      </c>
      <c r="P213" s="82" t="s">
        <v>34</v>
      </c>
      <c r="Q213" s="82" t="s">
        <v>34</v>
      </c>
      <c r="R213" s="82" t="s">
        <v>34</v>
      </c>
      <c r="S213" s="82" t="s">
        <v>34</v>
      </c>
      <c r="T213" s="82" t="s">
        <v>34</v>
      </c>
      <c r="U213" s="82">
        <v>0</v>
      </c>
      <c r="V213" s="57">
        <v>0</v>
      </c>
      <c r="W213" s="57">
        <v>0</v>
      </c>
    </row>
    <row r="214" spans="1:23" x14ac:dyDescent="0.2">
      <c r="A214" s="92" t="s">
        <v>246</v>
      </c>
      <c r="B214" s="93"/>
      <c r="C214" s="94" t="s">
        <v>36</v>
      </c>
      <c r="D214" s="58" t="s">
        <v>245</v>
      </c>
      <c r="E214" s="59" t="s">
        <v>34</v>
      </c>
      <c r="F214" s="83" t="s">
        <v>34</v>
      </c>
      <c r="G214" s="83" t="s">
        <v>34</v>
      </c>
      <c r="H214" s="84" t="s">
        <v>34</v>
      </c>
      <c r="I214" s="55">
        <v>0</v>
      </c>
      <c r="J214" s="85" t="s">
        <v>34</v>
      </c>
      <c r="K214" s="83" t="s">
        <v>34</v>
      </c>
      <c r="L214" s="83" t="s">
        <v>34</v>
      </c>
      <c r="M214" s="84" t="s">
        <v>34</v>
      </c>
      <c r="N214" s="55">
        <v>0</v>
      </c>
      <c r="O214" s="56">
        <v>0</v>
      </c>
      <c r="P214" s="83" t="s">
        <v>34</v>
      </c>
      <c r="Q214" s="83" t="s">
        <v>34</v>
      </c>
      <c r="R214" s="83" t="s">
        <v>34</v>
      </c>
      <c r="S214" s="83" t="s">
        <v>34</v>
      </c>
      <c r="T214" s="83" t="s">
        <v>34</v>
      </c>
      <c r="U214" s="83">
        <v>0</v>
      </c>
      <c r="V214" s="57">
        <v>0</v>
      </c>
      <c r="W214" s="57">
        <v>0</v>
      </c>
    </row>
    <row r="215" spans="1:23" x14ac:dyDescent="0.2">
      <c r="A215" s="88" t="s">
        <v>247</v>
      </c>
      <c r="B215" s="89"/>
      <c r="C215" s="90" t="s">
        <v>37</v>
      </c>
      <c r="D215" s="58" t="s">
        <v>47</v>
      </c>
      <c r="E215" s="54" t="s">
        <v>34</v>
      </c>
      <c r="F215" s="82" t="s">
        <v>34</v>
      </c>
      <c r="G215" s="82" t="s">
        <v>34</v>
      </c>
      <c r="H215" s="73" t="s">
        <v>34</v>
      </c>
      <c r="I215" s="55">
        <v>0</v>
      </c>
      <c r="J215" s="72" t="s">
        <v>34</v>
      </c>
      <c r="K215" s="82" t="s">
        <v>34</v>
      </c>
      <c r="L215" s="82" t="s">
        <v>34</v>
      </c>
      <c r="M215" s="73" t="s">
        <v>34</v>
      </c>
      <c r="N215" s="55">
        <v>0</v>
      </c>
      <c r="O215" s="56">
        <v>0</v>
      </c>
      <c r="P215" s="82" t="s">
        <v>34</v>
      </c>
      <c r="Q215" s="82" t="s">
        <v>34</v>
      </c>
      <c r="R215" s="82" t="s">
        <v>34</v>
      </c>
      <c r="S215" s="82" t="s">
        <v>34</v>
      </c>
      <c r="T215" s="82" t="s">
        <v>34</v>
      </c>
      <c r="U215" s="82">
        <v>0</v>
      </c>
      <c r="V215" s="57">
        <v>0</v>
      </c>
      <c r="W215" s="57">
        <v>0</v>
      </c>
    </row>
    <row r="216" spans="1:23" x14ac:dyDescent="0.2">
      <c r="A216" s="88" t="s">
        <v>248</v>
      </c>
      <c r="B216" s="91"/>
      <c r="C216" s="90" t="s">
        <v>35</v>
      </c>
      <c r="D216">
        <v>67</v>
      </c>
      <c r="E216" s="54" t="s">
        <v>34</v>
      </c>
      <c r="F216" s="82" t="s">
        <v>34</v>
      </c>
      <c r="G216" s="82" t="s">
        <v>34</v>
      </c>
      <c r="H216" s="73" t="s">
        <v>34</v>
      </c>
      <c r="I216" s="55">
        <v>0</v>
      </c>
      <c r="J216" s="72" t="s">
        <v>34</v>
      </c>
      <c r="K216" s="82" t="s">
        <v>34</v>
      </c>
      <c r="L216" s="82" t="s">
        <v>34</v>
      </c>
      <c r="M216" s="73" t="s">
        <v>34</v>
      </c>
      <c r="N216" s="55">
        <v>0</v>
      </c>
      <c r="O216" s="56">
        <v>0</v>
      </c>
      <c r="P216" s="82" t="s">
        <v>34</v>
      </c>
      <c r="Q216" s="82" t="s">
        <v>34</v>
      </c>
      <c r="R216" s="82" t="s">
        <v>34</v>
      </c>
      <c r="S216" s="82" t="s">
        <v>34</v>
      </c>
      <c r="T216" s="82" t="s">
        <v>34</v>
      </c>
      <c r="U216" s="82">
        <v>99.99</v>
      </c>
      <c r="V216" s="57">
        <v>99.99</v>
      </c>
      <c r="W216" s="57">
        <v>99.99</v>
      </c>
    </row>
    <row r="217" spans="1:23" x14ac:dyDescent="0.2">
      <c r="A217" s="88" t="s">
        <v>249</v>
      </c>
      <c r="B217" s="89"/>
      <c r="C217" s="90" t="s">
        <v>36</v>
      </c>
      <c r="D217" s="58" t="s">
        <v>248</v>
      </c>
      <c r="E217" s="54" t="s">
        <v>34</v>
      </c>
      <c r="F217" s="82" t="s">
        <v>34</v>
      </c>
      <c r="G217" s="82" t="s">
        <v>34</v>
      </c>
      <c r="H217" s="73" t="s">
        <v>34</v>
      </c>
      <c r="I217" s="55">
        <v>0</v>
      </c>
      <c r="J217" s="72" t="s">
        <v>34</v>
      </c>
      <c r="K217" s="82" t="s">
        <v>34</v>
      </c>
      <c r="L217" s="82" t="s">
        <v>34</v>
      </c>
      <c r="M217" s="73" t="s">
        <v>34</v>
      </c>
      <c r="N217" s="55">
        <v>0</v>
      </c>
      <c r="O217" s="56">
        <v>0</v>
      </c>
      <c r="P217" s="82" t="s">
        <v>34</v>
      </c>
      <c r="Q217" s="82" t="s">
        <v>34</v>
      </c>
      <c r="R217" s="82" t="s">
        <v>34</v>
      </c>
      <c r="S217" s="82" t="s">
        <v>34</v>
      </c>
      <c r="T217" s="82" t="s">
        <v>34</v>
      </c>
      <c r="U217" s="82">
        <v>0</v>
      </c>
      <c r="V217" s="57">
        <v>0</v>
      </c>
      <c r="W217" s="57">
        <v>0</v>
      </c>
    </row>
    <row r="218" spans="1:23" x14ac:dyDescent="0.2">
      <c r="A218" s="88" t="s">
        <v>250</v>
      </c>
      <c r="B218" s="89"/>
      <c r="C218" s="90" t="s">
        <v>37</v>
      </c>
      <c r="D218" s="58" t="s">
        <v>47</v>
      </c>
      <c r="E218" s="54" t="s">
        <v>34</v>
      </c>
      <c r="F218" s="82" t="s">
        <v>34</v>
      </c>
      <c r="G218" s="82" t="s">
        <v>34</v>
      </c>
      <c r="H218" s="73" t="s">
        <v>34</v>
      </c>
      <c r="I218" s="55">
        <v>0</v>
      </c>
      <c r="J218" s="72" t="s">
        <v>34</v>
      </c>
      <c r="K218" s="82" t="s">
        <v>34</v>
      </c>
      <c r="L218" s="82" t="s">
        <v>34</v>
      </c>
      <c r="M218" s="73" t="s">
        <v>34</v>
      </c>
      <c r="N218" s="55">
        <v>0</v>
      </c>
      <c r="O218" s="56">
        <v>0</v>
      </c>
      <c r="P218" s="82" t="s">
        <v>34</v>
      </c>
      <c r="Q218" s="82" t="s">
        <v>34</v>
      </c>
      <c r="R218" s="82" t="s">
        <v>34</v>
      </c>
      <c r="S218" s="82" t="s">
        <v>34</v>
      </c>
      <c r="T218" s="82" t="s">
        <v>34</v>
      </c>
      <c r="U218" s="82">
        <v>-99.99</v>
      </c>
      <c r="V218" s="57">
        <v>-99.99</v>
      </c>
      <c r="W218" s="57">
        <v>-99.99</v>
      </c>
    </row>
    <row r="219" spans="1:23" x14ac:dyDescent="0.2">
      <c r="A219" s="88" t="s">
        <v>251</v>
      </c>
      <c r="B219" s="91"/>
      <c r="C219" s="90" t="s">
        <v>35</v>
      </c>
      <c r="D219">
        <v>68</v>
      </c>
      <c r="E219" s="54" t="s">
        <v>34</v>
      </c>
      <c r="F219" s="82" t="s">
        <v>34</v>
      </c>
      <c r="G219" s="82" t="s">
        <v>34</v>
      </c>
      <c r="H219" s="73" t="s">
        <v>34</v>
      </c>
      <c r="I219" s="55">
        <v>0</v>
      </c>
      <c r="J219" s="72" t="s">
        <v>34</v>
      </c>
      <c r="K219" s="82" t="s">
        <v>34</v>
      </c>
      <c r="L219" s="82" t="s">
        <v>34</v>
      </c>
      <c r="M219" s="73" t="s">
        <v>34</v>
      </c>
      <c r="N219" s="55">
        <v>0</v>
      </c>
      <c r="O219" s="56">
        <v>0</v>
      </c>
      <c r="P219" s="82" t="s">
        <v>34</v>
      </c>
      <c r="Q219" s="82" t="s">
        <v>34</v>
      </c>
      <c r="R219" s="82">
        <v>6363.59</v>
      </c>
      <c r="S219" s="82" t="s">
        <v>34</v>
      </c>
      <c r="T219" s="82" t="s">
        <v>34</v>
      </c>
      <c r="U219" s="82" t="s">
        <v>34</v>
      </c>
      <c r="V219" s="57">
        <v>6363.59</v>
      </c>
      <c r="W219" s="57">
        <v>6363.59</v>
      </c>
    </row>
    <row r="220" spans="1:23" x14ac:dyDescent="0.2">
      <c r="A220" s="92" t="s">
        <v>252</v>
      </c>
      <c r="B220" s="93"/>
      <c r="C220" s="94" t="s">
        <v>36</v>
      </c>
      <c r="D220" s="58" t="s">
        <v>251</v>
      </c>
      <c r="E220" s="59" t="s">
        <v>34</v>
      </c>
      <c r="F220" s="83" t="s">
        <v>34</v>
      </c>
      <c r="G220" s="83" t="s">
        <v>34</v>
      </c>
      <c r="H220" s="84" t="s">
        <v>34</v>
      </c>
      <c r="I220" s="55">
        <v>0</v>
      </c>
      <c r="J220" s="85" t="s">
        <v>34</v>
      </c>
      <c r="K220" s="83" t="s">
        <v>34</v>
      </c>
      <c r="L220" s="83" t="s">
        <v>34</v>
      </c>
      <c r="M220" s="84" t="s">
        <v>34</v>
      </c>
      <c r="N220" s="55">
        <v>0</v>
      </c>
      <c r="O220" s="56">
        <v>0</v>
      </c>
      <c r="P220" s="83" t="s">
        <v>34</v>
      </c>
      <c r="Q220" s="83" t="s">
        <v>34</v>
      </c>
      <c r="R220" s="83">
        <v>6313.01</v>
      </c>
      <c r="S220" s="83" t="s">
        <v>34</v>
      </c>
      <c r="T220" s="83" t="s">
        <v>34</v>
      </c>
      <c r="U220" s="83" t="s">
        <v>34</v>
      </c>
      <c r="V220" s="57">
        <v>6313.01</v>
      </c>
      <c r="W220" s="57">
        <v>6313.01</v>
      </c>
    </row>
    <row r="221" spans="1:23" x14ac:dyDescent="0.2">
      <c r="A221" s="88" t="s">
        <v>253</v>
      </c>
      <c r="B221" s="89"/>
      <c r="C221" s="90" t="s">
        <v>37</v>
      </c>
      <c r="D221" s="58" t="s">
        <v>71</v>
      </c>
      <c r="E221" s="54" t="s">
        <v>34</v>
      </c>
      <c r="F221" s="82" t="s">
        <v>34</v>
      </c>
      <c r="G221" s="82" t="s">
        <v>34</v>
      </c>
      <c r="H221" s="73" t="s">
        <v>34</v>
      </c>
      <c r="I221" s="55">
        <v>0</v>
      </c>
      <c r="J221" s="72" t="s">
        <v>34</v>
      </c>
      <c r="K221" s="82" t="s">
        <v>34</v>
      </c>
      <c r="L221" s="82" t="s">
        <v>34</v>
      </c>
      <c r="M221" s="73" t="s">
        <v>34</v>
      </c>
      <c r="N221" s="55">
        <v>0</v>
      </c>
      <c r="O221" s="56">
        <v>0</v>
      </c>
      <c r="P221" s="82" t="s">
        <v>34</v>
      </c>
      <c r="Q221" s="82" t="s">
        <v>34</v>
      </c>
      <c r="R221" s="82">
        <v>-50.579999999999927</v>
      </c>
      <c r="S221" s="82" t="s">
        <v>34</v>
      </c>
      <c r="T221" s="82" t="s">
        <v>34</v>
      </c>
      <c r="U221" s="82" t="s">
        <v>34</v>
      </c>
      <c r="V221" s="57">
        <v>-50.579999999999927</v>
      </c>
      <c r="W221" s="57">
        <v>-50.579999999999927</v>
      </c>
    </row>
    <row r="222" spans="1:23" x14ac:dyDescent="0.2">
      <c r="A222" s="88" t="s">
        <v>254</v>
      </c>
      <c r="B222" s="91"/>
      <c r="C222" s="90" t="s">
        <v>35</v>
      </c>
      <c r="D222">
        <v>69</v>
      </c>
      <c r="E222" s="54" t="s">
        <v>34</v>
      </c>
      <c r="F222" s="82" t="s">
        <v>34</v>
      </c>
      <c r="G222" s="82" t="s">
        <v>34</v>
      </c>
      <c r="H222" s="73" t="s">
        <v>34</v>
      </c>
      <c r="I222" s="55">
        <v>0</v>
      </c>
      <c r="J222" s="72" t="s">
        <v>34</v>
      </c>
      <c r="K222" s="82" t="s">
        <v>34</v>
      </c>
      <c r="L222" s="82" t="s">
        <v>34</v>
      </c>
      <c r="M222" s="73" t="s">
        <v>34</v>
      </c>
      <c r="N222" s="55">
        <v>0</v>
      </c>
      <c r="O222" s="56">
        <v>0</v>
      </c>
      <c r="P222" s="82" t="s">
        <v>34</v>
      </c>
      <c r="Q222" s="82" t="s">
        <v>34</v>
      </c>
      <c r="R222" s="82" t="s">
        <v>34</v>
      </c>
      <c r="S222" s="82">
        <v>1131.31</v>
      </c>
      <c r="T222" s="82" t="s">
        <v>34</v>
      </c>
      <c r="U222" s="82" t="s">
        <v>34</v>
      </c>
      <c r="V222" s="57">
        <v>1131.31</v>
      </c>
      <c r="W222" s="57">
        <v>1131.31</v>
      </c>
    </row>
    <row r="223" spans="1:23" x14ac:dyDescent="0.2">
      <c r="A223" s="88" t="s">
        <v>255</v>
      </c>
      <c r="B223" s="89"/>
      <c r="C223" s="90" t="s">
        <v>36</v>
      </c>
      <c r="D223" s="58" t="s">
        <v>254</v>
      </c>
      <c r="E223" s="54" t="s">
        <v>34</v>
      </c>
      <c r="F223" s="82" t="s">
        <v>34</v>
      </c>
      <c r="G223" s="82" t="s">
        <v>34</v>
      </c>
      <c r="H223" s="73" t="s">
        <v>34</v>
      </c>
      <c r="I223" s="55">
        <v>0</v>
      </c>
      <c r="J223" s="72" t="s">
        <v>34</v>
      </c>
      <c r="K223" s="82" t="s">
        <v>34</v>
      </c>
      <c r="L223" s="82" t="s">
        <v>34</v>
      </c>
      <c r="M223" s="73" t="s">
        <v>34</v>
      </c>
      <c r="N223" s="55">
        <v>0</v>
      </c>
      <c r="O223" s="56">
        <v>0</v>
      </c>
      <c r="P223" s="82" t="s">
        <v>34</v>
      </c>
      <c r="Q223" s="82" t="s">
        <v>34</v>
      </c>
      <c r="R223" s="82" t="s">
        <v>34</v>
      </c>
      <c r="S223" s="82">
        <v>1131.3100000000004</v>
      </c>
      <c r="T223" s="82" t="s">
        <v>34</v>
      </c>
      <c r="U223" s="82" t="s">
        <v>34</v>
      </c>
      <c r="V223" s="57">
        <v>1131.3100000000004</v>
      </c>
      <c r="W223" s="57">
        <v>1131.3100000000004</v>
      </c>
    </row>
    <row r="224" spans="1:23" x14ac:dyDescent="0.2">
      <c r="A224" s="88" t="s">
        <v>39</v>
      </c>
      <c r="B224" s="89"/>
      <c r="C224" s="90" t="s">
        <v>37</v>
      </c>
      <c r="D224" s="58" t="s">
        <v>78</v>
      </c>
      <c r="E224" s="54" t="s">
        <v>34</v>
      </c>
      <c r="F224" s="82" t="s">
        <v>34</v>
      </c>
      <c r="G224" s="82" t="s">
        <v>34</v>
      </c>
      <c r="H224" s="73" t="s">
        <v>34</v>
      </c>
      <c r="I224" s="55">
        <v>0</v>
      </c>
      <c r="J224" s="72" t="s">
        <v>34</v>
      </c>
      <c r="K224" s="82" t="s">
        <v>34</v>
      </c>
      <c r="L224" s="82" t="s">
        <v>34</v>
      </c>
      <c r="M224" s="73" t="s">
        <v>34</v>
      </c>
      <c r="N224" s="55">
        <v>0</v>
      </c>
      <c r="O224" s="56">
        <v>0</v>
      </c>
      <c r="P224" s="82" t="s">
        <v>34</v>
      </c>
      <c r="Q224" s="82" t="s">
        <v>34</v>
      </c>
      <c r="R224" s="82" t="s">
        <v>34</v>
      </c>
      <c r="S224" s="82">
        <v>0</v>
      </c>
      <c r="T224" s="82" t="s">
        <v>34</v>
      </c>
      <c r="U224" s="82" t="s">
        <v>34</v>
      </c>
      <c r="V224" s="57">
        <v>0</v>
      </c>
      <c r="W224" s="57">
        <v>0</v>
      </c>
    </row>
    <row r="225" spans="1:23" x14ac:dyDescent="0.2">
      <c r="A225" s="88" t="s">
        <v>256</v>
      </c>
      <c r="B225" s="91"/>
      <c r="C225" s="90" t="s">
        <v>35</v>
      </c>
      <c r="D225">
        <v>70</v>
      </c>
      <c r="E225" s="54" t="s">
        <v>34</v>
      </c>
      <c r="F225" s="82" t="s">
        <v>34</v>
      </c>
      <c r="G225" s="82" t="s">
        <v>34</v>
      </c>
      <c r="H225" s="73" t="s">
        <v>34</v>
      </c>
      <c r="I225" s="55">
        <v>0</v>
      </c>
      <c r="J225" s="72" t="s">
        <v>34</v>
      </c>
      <c r="K225" s="82" t="s">
        <v>34</v>
      </c>
      <c r="L225" s="82" t="s">
        <v>34</v>
      </c>
      <c r="M225" s="73" t="s">
        <v>34</v>
      </c>
      <c r="N225" s="55">
        <v>0</v>
      </c>
      <c r="O225" s="56">
        <v>0</v>
      </c>
      <c r="P225" s="82" t="s">
        <v>34</v>
      </c>
      <c r="Q225" s="82" t="s">
        <v>34</v>
      </c>
      <c r="R225" s="82" t="s">
        <v>34</v>
      </c>
      <c r="S225" s="82">
        <v>53.78</v>
      </c>
      <c r="T225" s="82" t="s">
        <v>34</v>
      </c>
      <c r="U225" s="82" t="s">
        <v>34</v>
      </c>
      <c r="V225" s="57">
        <v>53.78</v>
      </c>
      <c r="W225" s="57">
        <v>53.78</v>
      </c>
    </row>
    <row r="226" spans="1:23" x14ac:dyDescent="0.2">
      <c r="A226" s="92" t="s">
        <v>257</v>
      </c>
      <c r="B226" s="93"/>
      <c r="C226" s="94" t="s">
        <v>36</v>
      </c>
      <c r="D226" s="58" t="s">
        <v>256</v>
      </c>
      <c r="E226" s="59" t="s">
        <v>34</v>
      </c>
      <c r="F226" s="83" t="s">
        <v>34</v>
      </c>
      <c r="G226" s="83" t="s">
        <v>34</v>
      </c>
      <c r="H226" s="84" t="s">
        <v>34</v>
      </c>
      <c r="I226" s="55">
        <v>0</v>
      </c>
      <c r="J226" s="85" t="s">
        <v>34</v>
      </c>
      <c r="K226" s="83" t="s">
        <v>34</v>
      </c>
      <c r="L226" s="83" t="s">
        <v>34</v>
      </c>
      <c r="M226" s="84" t="s">
        <v>34</v>
      </c>
      <c r="N226" s="55">
        <v>0</v>
      </c>
      <c r="O226" s="56">
        <v>0</v>
      </c>
      <c r="P226" s="83" t="s">
        <v>34</v>
      </c>
      <c r="Q226" s="83" t="s">
        <v>34</v>
      </c>
      <c r="R226" s="83" t="s">
        <v>34</v>
      </c>
      <c r="S226" s="83">
        <v>53.779999999999973</v>
      </c>
      <c r="T226" s="83" t="s">
        <v>34</v>
      </c>
      <c r="U226" s="83" t="s">
        <v>34</v>
      </c>
      <c r="V226" s="57">
        <v>53.779999999999973</v>
      </c>
      <c r="W226" s="57">
        <v>53.779999999999973</v>
      </c>
    </row>
    <row r="227" spans="1:23" x14ac:dyDescent="0.2">
      <c r="A227" s="88" t="s">
        <v>39</v>
      </c>
      <c r="B227" s="89"/>
      <c r="C227" s="90" t="s">
        <v>37</v>
      </c>
      <c r="D227" s="58" t="s">
        <v>78</v>
      </c>
      <c r="E227" s="54" t="s">
        <v>34</v>
      </c>
      <c r="F227" s="82" t="s">
        <v>34</v>
      </c>
      <c r="G227" s="82" t="s">
        <v>34</v>
      </c>
      <c r="H227" s="73" t="s">
        <v>34</v>
      </c>
      <c r="I227" s="55">
        <v>0</v>
      </c>
      <c r="J227" s="72" t="s">
        <v>34</v>
      </c>
      <c r="K227" s="82" t="s">
        <v>34</v>
      </c>
      <c r="L227" s="82" t="s">
        <v>34</v>
      </c>
      <c r="M227" s="73" t="s">
        <v>34</v>
      </c>
      <c r="N227" s="55">
        <v>0</v>
      </c>
      <c r="O227" s="56">
        <v>0</v>
      </c>
      <c r="P227" s="82" t="s">
        <v>34</v>
      </c>
      <c r="Q227" s="82" t="s">
        <v>34</v>
      </c>
      <c r="R227" s="82" t="s">
        <v>34</v>
      </c>
      <c r="S227" s="82">
        <v>0</v>
      </c>
      <c r="T227" s="82" t="s">
        <v>34</v>
      </c>
      <c r="U227" s="82" t="s">
        <v>34</v>
      </c>
      <c r="V227" s="57">
        <v>0</v>
      </c>
      <c r="W227" s="57">
        <v>0</v>
      </c>
    </row>
    <row r="228" spans="1:23" x14ac:dyDescent="0.2">
      <c r="A228" s="88" t="s">
        <v>258</v>
      </c>
      <c r="B228" s="91"/>
      <c r="C228" s="90" t="s">
        <v>35</v>
      </c>
      <c r="D228">
        <v>71</v>
      </c>
      <c r="E228" s="54" t="s">
        <v>34</v>
      </c>
      <c r="F228" s="82" t="s">
        <v>34</v>
      </c>
      <c r="G228" s="82" t="s">
        <v>34</v>
      </c>
      <c r="H228" s="73" t="s">
        <v>34</v>
      </c>
      <c r="I228" s="55">
        <v>0</v>
      </c>
      <c r="J228" s="72" t="s">
        <v>34</v>
      </c>
      <c r="K228" s="82" t="s">
        <v>34</v>
      </c>
      <c r="L228" s="82" t="s">
        <v>34</v>
      </c>
      <c r="M228" s="73" t="s">
        <v>34</v>
      </c>
      <c r="N228" s="55">
        <v>0</v>
      </c>
      <c r="O228" s="56">
        <v>0</v>
      </c>
      <c r="P228" s="82" t="s">
        <v>34</v>
      </c>
      <c r="Q228" s="82" t="s">
        <v>34</v>
      </c>
      <c r="R228" s="82" t="s">
        <v>34</v>
      </c>
      <c r="S228" s="82" t="s">
        <v>34</v>
      </c>
      <c r="T228" s="82" t="s">
        <v>34</v>
      </c>
      <c r="U228" s="82">
        <v>1140</v>
      </c>
      <c r="V228" s="57">
        <v>1140</v>
      </c>
      <c r="W228" s="57">
        <v>1140</v>
      </c>
    </row>
    <row r="229" spans="1:23" x14ac:dyDescent="0.2">
      <c r="A229" s="88" t="s">
        <v>259</v>
      </c>
      <c r="B229" s="89"/>
      <c r="C229" s="90" t="s">
        <v>36</v>
      </c>
      <c r="D229" s="58" t="s">
        <v>258</v>
      </c>
      <c r="E229" s="54" t="s">
        <v>34</v>
      </c>
      <c r="F229" s="82" t="s">
        <v>34</v>
      </c>
      <c r="G229" s="82" t="s">
        <v>34</v>
      </c>
      <c r="H229" s="73" t="s">
        <v>34</v>
      </c>
      <c r="I229" s="55">
        <v>0</v>
      </c>
      <c r="J229" s="72" t="s">
        <v>34</v>
      </c>
      <c r="K229" s="82" t="s">
        <v>34</v>
      </c>
      <c r="L229" s="82" t="s">
        <v>34</v>
      </c>
      <c r="M229" s="73" t="s">
        <v>34</v>
      </c>
      <c r="N229" s="55">
        <v>0</v>
      </c>
      <c r="O229" s="56">
        <v>0</v>
      </c>
      <c r="P229" s="82" t="s">
        <v>34</v>
      </c>
      <c r="Q229" s="82" t="s">
        <v>34</v>
      </c>
      <c r="R229" s="82" t="s">
        <v>34</v>
      </c>
      <c r="S229" s="82" t="s">
        <v>34</v>
      </c>
      <c r="T229" s="82" t="s">
        <v>34</v>
      </c>
      <c r="U229" s="82">
        <v>1572.0500000000002</v>
      </c>
      <c r="V229" s="57">
        <v>1572.0500000000002</v>
      </c>
      <c r="W229" s="57">
        <v>1572.0500000000002</v>
      </c>
    </row>
    <row r="230" spans="1:23" x14ac:dyDescent="0.2">
      <c r="A230" s="88" t="s">
        <v>39</v>
      </c>
      <c r="B230" s="89"/>
      <c r="C230" s="90" t="s">
        <v>37</v>
      </c>
      <c r="D230" s="58" t="s">
        <v>95</v>
      </c>
      <c r="E230" s="54" t="s">
        <v>34</v>
      </c>
      <c r="F230" s="82" t="s">
        <v>34</v>
      </c>
      <c r="G230" s="82" t="s">
        <v>34</v>
      </c>
      <c r="H230" s="73" t="s">
        <v>34</v>
      </c>
      <c r="I230" s="55">
        <v>0</v>
      </c>
      <c r="J230" s="72" t="s">
        <v>34</v>
      </c>
      <c r="K230" s="82" t="s">
        <v>34</v>
      </c>
      <c r="L230" s="82" t="s">
        <v>34</v>
      </c>
      <c r="M230" s="73" t="s">
        <v>34</v>
      </c>
      <c r="N230" s="55">
        <v>0</v>
      </c>
      <c r="O230" s="56">
        <v>0</v>
      </c>
      <c r="P230" s="82" t="s">
        <v>34</v>
      </c>
      <c r="Q230" s="82" t="s">
        <v>34</v>
      </c>
      <c r="R230" s="82" t="s">
        <v>34</v>
      </c>
      <c r="S230" s="82" t="s">
        <v>34</v>
      </c>
      <c r="T230" s="82" t="s">
        <v>34</v>
      </c>
      <c r="U230" s="82">
        <v>432.05000000000018</v>
      </c>
      <c r="V230" s="57">
        <v>432.05000000000018</v>
      </c>
      <c r="W230" s="57">
        <v>432.05000000000018</v>
      </c>
    </row>
    <row r="231" spans="1:23" x14ac:dyDescent="0.2">
      <c r="A231" s="88" t="s">
        <v>260</v>
      </c>
      <c r="B231" s="91"/>
      <c r="C231" s="90" t="s">
        <v>35</v>
      </c>
      <c r="D231">
        <v>72</v>
      </c>
      <c r="E231" s="54" t="s">
        <v>34</v>
      </c>
      <c r="F231" s="82" t="s">
        <v>34</v>
      </c>
      <c r="G231" s="82" t="s">
        <v>34</v>
      </c>
      <c r="H231" s="73" t="s">
        <v>34</v>
      </c>
      <c r="I231" s="55">
        <v>0</v>
      </c>
      <c r="J231" s="72" t="s">
        <v>34</v>
      </c>
      <c r="K231" s="82" t="s">
        <v>34</v>
      </c>
      <c r="L231" s="82" t="s">
        <v>34</v>
      </c>
      <c r="M231" s="73" t="s">
        <v>34</v>
      </c>
      <c r="N231" s="55">
        <v>0</v>
      </c>
      <c r="O231" s="56">
        <v>0</v>
      </c>
      <c r="P231" s="82" t="s">
        <v>34</v>
      </c>
      <c r="Q231" s="82" t="s">
        <v>34</v>
      </c>
      <c r="R231" s="82">
        <v>602.41</v>
      </c>
      <c r="S231" s="82" t="s">
        <v>34</v>
      </c>
      <c r="T231" s="82" t="s">
        <v>34</v>
      </c>
      <c r="U231" s="82" t="s">
        <v>34</v>
      </c>
      <c r="V231" s="57">
        <v>602.41</v>
      </c>
      <c r="W231" s="57">
        <v>602.41</v>
      </c>
    </row>
    <row r="232" spans="1:23" x14ac:dyDescent="0.2">
      <c r="A232" s="92" t="s">
        <v>252</v>
      </c>
      <c r="B232" s="93"/>
      <c r="C232" s="94" t="s">
        <v>36</v>
      </c>
      <c r="D232" s="58" t="s">
        <v>260</v>
      </c>
      <c r="E232" s="59" t="s">
        <v>34</v>
      </c>
      <c r="F232" s="83" t="s">
        <v>34</v>
      </c>
      <c r="G232" s="83" t="s">
        <v>34</v>
      </c>
      <c r="H232" s="84" t="s">
        <v>34</v>
      </c>
      <c r="I232" s="55">
        <v>0</v>
      </c>
      <c r="J232" s="85" t="s">
        <v>34</v>
      </c>
      <c r="K232" s="83" t="s">
        <v>34</v>
      </c>
      <c r="L232" s="83" t="s">
        <v>34</v>
      </c>
      <c r="M232" s="84" t="s">
        <v>34</v>
      </c>
      <c r="N232" s="55">
        <v>0</v>
      </c>
      <c r="O232" s="56">
        <v>0</v>
      </c>
      <c r="P232" s="83" t="s">
        <v>34</v>
      </c>
      <c r="Q232" s="83" t="s">
        <v>34</v>
      </c>
      <c r="R232" s="83">
        <v>8167.32</v>
      </c>
      <c r="S232" s="83" t="s">
        <v>34</v>
      </c>
      <c r="T232" s="83" t="s">
        <v>34</v>
      </c>
      <c r="U232" s="83" t="s">
        <v>34</v>
      </c>
      <c r="V232" s="57">
        <v>8167.32</v>
      </c>
      <c r="W232" s="57">
        <v>8167.32</v>
      </c>
    </row>
    <row r="233" spans="1:23" x14ac:dyDescent="0.2">
      <c r="A233" s="88" t="s">
        <v>261</v>
      </c>
      <c r="B233" s="89"/>
      <c r="C233" s="90" t="s">
        <v>37</v>
      </c>
      <c r="D233" s="58" t="s">
        <v>42</v>
      </c>
      <c r="E233" s="54" t="s">
        <v>34</v>
      </c>
      <c r="F233" s="82" t="s">
        <v>34</v>
      </c>
      <c r="G233" s="82" t="s">
        <v>34</v>
      </c>
      <c r="H233" s="73" t="s">
        <v>34</v>
      </c>
      <c r="I233" s="55">
        <v>0</v>
      </c>
      <c r="J233" s="72" t="s">
        <v>34</v>
      </c>
      <c r="K233" s="82" t="s">
        <v>34</v>
      </c>
      <c r="L233" s="82" t="s">
        <v>34</v>
      </c>
      <c r="M233" s="73" t="s">
        <v>34</v>
      </c>
      <c r="N233" s="55">
        <v>0</v>
      </c>
      <c r="O233" s="56">
        <v>0</v>
      </c>
      <c r="P233" s="82" t="s">
        <v>34</v>
      </c>
      <c r="Q233" s="82" t="s">
        <v>34</v>
      </c>
      <c r="R233" s="82">
        <v>7564.91</v>
      </c>
      <c r="S233" s="82" t="s">
        <v>34</v>
      </c>
      <c r="T233" s="82" t="s">
        <v>34</v>
      </c>
      <c r="U233" s="82" t="s">
        <v>34</v>
      </c>
      <c r="V233" s="57">
        <v>7564.91</v>
      </c>
      <c r="W233" s="57">
        <v>7564.91</v>
      </c>
    </row>
    <row r="234" spans="1:23" x14ac:dyDescent="0.2">
      <c r="A234" s="88" t="s">
        <v>262</v>
      </c>
      <c r="B234" s="91"/>
      <c r="C234" s="90" t="s">
        <v>35</v>
      </c>
      <c r="D234">
        <v>73</v>
      </c>
      <c r="E234" s="54" t="s">
        <v>34</v>
      </c>
      <c r="F234" s="82" t="s">
        <v>34</v>
      </c>
      <c r="G234" s="82" t="s">
        <v>34</v>
      </c>
      <c r="H234" s="73" t="s">
        <v>34</v>
      </c>
      <c r="I234" s="55">
        <v>0</v>
      </c>
      <c r="J234" s="72" t="s">
        <v>34</v>
      </c>
      <c r="K234" s="82" t="s">
        <v>34</v>
      </c>
      <c r="L234" s="82" t="s">
        <v>34</v>
      </c>
      <c r="M234" s="73" t="s">
        <v>34</v>
      </c>
      <c r="N234" s="55">
        <v>0</v>
      </c>
      <c r="O234" s="56">
        <v>0</v>
      </c>
      <c r="P234" s="82" t="s">
        <v>34</v>
      </c>
      <c r="Q234" s="82" t="s">
        <v>34</v>
      </c>
      <c r="R234" s="82">
        <v>3793.02</v>
      </c>
      <c r="S234" s="82" t="s">
        <v>34</v>
      </c>
      <c r="T234" s="82" t="s">
        <v>34</v>
      </c>
      <c r="U234" s="82" t="s">
        <v>34</v>
      </c>
      <c r="V234" s="57">
        <v>3793.02</v>
      </c>
      <c r="W234" s="57">
        <v>3793.02</v>
      </c>
    </row>
    <row r="235" spans="1:23" x14ac:dyDescent="0.2">
      <c r="A235" s="88" t="s">
        <v>263</v>
      </c>
      <c r="B235" s="89"/>
      <c r="C235" s="90" t="s">
        <v>36</v>
      </c>
      <c r="D235" s="58" t="s">
        <v>262</v>
      </c>
      <c r="E235" s="54" t="s">
        <v>34</v>
      </c>
      <c r="F235" s="82" t="s">
        <v>34</v>
      </c>
      <c r="G235" s="82" t="s">
        <v>34</v>
      </c>
      <c r="H235" s="73" t="s">
        <v>34</v>
      </c>
      <c r="I235" s="55">
        <v>0</v>
      </c>
      <c r="J235" s="72" t="s">
        <v>34</v>
      </c>
      <c r="K235" s="82" t="s">
        <v>34</v>
      </c>
      <c r="L235" s="82" t="s">
        <v>34</v>
      </c>
      <c r="M235" s="73" t="s">
        <v>34</v>
      </c>
      <c r="N235" s="55">
        <v>0</v>
      </c>
      <c r="O235" s="56">
        <v>0</v>
      </c>
      <c r="P235" s="82" t="s">
        <v>34</v>
      </c>
      <c r="Q235" s="82" t="s">
        <v>34</v>
      </c>
      <c r="R235" s="82">
        <v>3793.02</v>
      </c>
      <c r="S235" s="82" t="s">
        <v>34</v>
      </c>
      <c r="T235" s="82" t="s">
        <v>34</v>
      </c>
      <c r="U235" s="82" t="s">
        <v>34</v>
      </c>
      <c r="V235" s="57">
        <v>3793.02</v>
      </c>
      <c r="W235" s="57">
        <v>3793.02</v>
      </c>
    </row>
    <row r="236" spans="1:23" x14ac:dyDescent="0.2">
      <c r="A236" s="88" t="s">
        <v>56</v>
      </c>
      <c r="B236" s="89"/>
      <c r="C236" s="90" t="s">
        <v>37</v>
      </c>
      <c r="D236" s="58" t="s">
        <v>42</v>
      </c>
      <c r="E236" s="54" t="s">
        <v>34</v>
      </c>
      <c r="F236" s="82" t="s">
        <v>34</v>
      </c>
      <c r="G236" s="82" t="s">
        <v>34</v>
      </c>
      <c r="H236" s="73" t="s">
        <v>34</v>
      </c>
      <c r="I236" s="55">
        <v>0</v>
      </c>
      <c r="J236" s="72" t="s">
        <v>34</v>
      </c>
      <c r="K236" s="82" t="s">
        <v>34</v>
      </c>
      <c r="L236" s="82" t="s">
        <v>34</v>
      </c>
      <c r="M236" s="73" t="s">
        <v>34</v>
      </c>
      <c r="N236" s="55">
        <v>0</v>
      </c>
      <c r="O236" s="56">
        <v>0</v>
      </c>
      <c r="P236" s="82" t="s">
        <v>34</v>
      </c>
      <c r="Q236" s="82" t="s">
        <v>34</v>
      </c>
      <c r="R236" s="82">
        <v>0</v>
      </c>
      <c r="S236" s="82" t="s">
        <v>34</v>
      </c>
      <c r="T236" s="82" t="s">
        <v>34</v>
      </c>
      <c r="U236" s="82" t="s">
        <v>34</v>
      </c>
      <c r="V236" s="57">
        <v>0</v>
      </c>
      <c r="W236" s="57">
        <v>0</v>
      </c>
    </row>
    <row r="237" spans="1:23" x14ac:dyDescent="0.2">
      <c r="A237" s="88" t="s">
        <v>264</v>
      </c>
      <c r="B237" s="91"/>
      <c r="C237" s="90" t="s">
        <v>35</v>
      </c>
      <c r="D237">
        <v>74</v>
      </c>
      <c r="E237" s="54" t="s">
        <v>34</v>
      </c>
      <c r="F237" s="82" t="s">
        <v>34</v>
      </c>
      <c r="G237" s="82" t="s">
        <v>34</v>
      </c>
      <c r="H237" s="73" t="s">
        <v>34</v>
      </c>
      <c r="I237" s="55">
        <v>0</v>
      </c>
      <c r="J237" s="72" t="s">
        <v>34</v>
      </c>
      <c r="K237" s="82" t="s">
        <v>34</v>
      </c>
      <c r="L237" s="82" t="s">
        <v>34</v>
      </c>
      <c r="M237" s="73" t="s">
        <v>34</v>
      </c>
      <c r="N237" s="55">
        <v>0</v>
      </c>
      <c r="O237" s="56">
        <v>0</v>
      </c>
      <c r="P237" s="82" t="s">
        <v>34</v>
      </c>
      <c r="Q237" s="82" t="s">
        <v>34</v>
      </c>
      <c r="R237" s="82" t="s">
        <v>34</v>
      </c>
      <c r="S237" s="82">
        <v>0</v>
      </c>
      <c r="T237" s="82" t="s">
        <v>34</v>
      </c>
      <c r="U237" s="82" t="s">
        <v>34</v>
      </c>
      <c r="V237" s="57">
        <v>0</v>
      </c>
      <c r="W237" s="57">
        <v>0</v>
      </c>
    </row>
    <row r="238" spans="1:23" x14ac:dyDescent="0.2">
      <c r="A238" s="92" t="s">
        <v>265</v>
      </c>
      <c r="B238" s="93"/>
      <c r="C238" s="94" t="s">
        <v>36</v>
      </c>
      <c r="D238" s="58" t="s">
        <v>266</v>
      </c>
      <c r="E238" s="59" t="s">
        <v>34</v>
      </c>
      <c r="F238" s="83" t="s">
        <v>34</v>
      </c>
      <c r="G238" s="83" t="s">
        <v>34</v>
      </c>
      <c r="H238" s="84" t="s">
        <v>34</v>
      </c>
      <c r="I238" s="55">
        <v>0</v>
      </c>
      <c r="J238" s="85" t="s">
        <v>34</v>
      </c>
      <c r="K238" s="83" t="s">
        <v>34</v>
      </c>
      <c r="L238" s="83" t="s">
        <v>34</v>
      </c>
      <c r="M238" s="84" t="s">
        <v>34</v>
      </c>
      <c r="N238" s="55">
        <v>0</v>
      </c>
      <c r="O238" s="56">
        <v>0</v>
      </c>
      <c r="P238" s="83" t="s">
        <v>34</v>
      </c>
      <c r="Q238" s="83" t="s">
        <v>34</v>
      </c>
      <c r="R238" s="83" t="s">
        <v>34</v>
      </c>
      <c r="S238" s="83">
        <v>3930</v>
      </c>
      <c r="T238" s="83" t="s">
        <v>34</v>
      </c>
      <c r="U238" s="83" t="s">
        <v>34</v>
      </c>
      <c r="V238" s="57">
        <v>3930</v>
      </c>
      <c r="W238" s="57">
        <v>3930</v>
      </c>
    </row>
    <row r="239" spans="1:23" x14ac:dyDescent="0.2">
      <c r="A239" s="88" t="s">
        <v>267</v>
      </c>
      <c r="B239" s="89"/>
      <c r="C239" s="90" t="s">
        <v>37</v>
      </c>
      <c r="D239" s="58" t="s">
        <v>78</v>
      </c>
      <c r="E239" s="54" t="s">
        <v>34</v>
      </c>
      <c r="F239" s="82" t="s">
        <v>34</v>
      </c>
      <c r="G239" s="82" t="s">
        <v>34</v>
      </c>
      <c r="H239" s="73" t="s">
        <v>34</v>
      </c>
      <c r="I239" s="55">
        <v>0</v>
      </c>
      <c r="J239" s="72" t="s">
        <v>34</v>
      </c>
      <c r="K239" s="82" t="s">
        <v>34</v>
      </c>
      <c r="L239" s="82" t="s">
        <v>34</v>
      </c>
      <c r="M239" s="73" t="s">
        <v>34</v>
      </c>
      <c r="N239" s="55">
        <v>0</v>
      </c>
      <c r="O239" s="56">
        <v>0</v>
      </c>
      <c r="P239" s="82" t="s">
        <v>34</v>
      </c>
      <c r="Q239" s="82" t="s">
        <v>34</v>
      </c>
      <c r="R239" s="82" t="s">
        <v>34</v>
      </c>
      <c r="S239" s="82">
        <v>3930</v>
      </c>
      <c r="T239" s="82" t="s">
        <v>34</v>
      </c>
      <c r="U239" s="82" t="s">
        <v>34</v>
      </c>
      <c r="V239" s="57">
        <v>3930</v>
      </c>
      <c r="W239" s="57">
        <v>3930</v>
      </c>
    </row>
    <row r="240" spans="1:23" x14ac:dyDescent="0.2">
      <c r="A240" s="88" t="s">
        <v>268</v>
      </c>
      <c r="B240" s="91"/>
      <c r="C240" s="90" t="s">
        <v>35</v>
      </c>
      <c r="D240">
        <v>75</v>
      </c>
      <c r="E240" s="54" t="s">
        <v>34</v>
      </c>
      <c r="F240" s="82" t="s">
        <v>34</v>
      </c>
      <c r="G240" s="82" t="s">
        <v>34</v>
      </c>
      <c r="H240" s="73" t="s">
        <v>34</v>
      </c>
      <c r="I240" s="55">
        <v>0</v>
      </c>
      <c r="J240" s="72" t="s">
        <v>34</v>
      </c>
      <c r="K240" s="82" t="s">
        <v>34</v>
      </c>
      <c r="L240" s="82" t="s">
        <v>34</v>
      </c>
      <c r="M240" s="73" t="s">
        <v>34</v>
      </c>
      <c r="N240" s="55">
        <v>0</v>
      </c>
      <c r="O240" s="56">
        <v>0</v>
      </c>
      <c r="P240" s="82" t="s">
        <v>34</v>
      </c>
      <c r="Q240" s="82" t="s">
        <v>34</v>
      </c>
      <c r="R240" s="82" t="s">
        <v>34</v>
      </c>
      <c r="S240" s="82" t="s">
        <v>34</v>
      </c>
      <c r="T240" s="82" t="s">
        <v>34</v>
      </c>
      <c r="U240" s="82">
        <v>0</v>
      </c>
      <c r="V240" s="57">
        <v>0</v>
      </c>
      <c r="W240" s="57">
        <v>0</v>
      </c>
    </row>
    <row r="241" spans="1:23" x14ac:dyDescent="0.2">
      <c r="A241" s="88" t="s">
        <v>269</v>
      </c>
      <c r="B241" s="89"/>
      <c r="C241" s="90" t="s">
        <v>36</v>
      </c>
      <c r="D241" s="58" t="s">
        <v>270</v>
      </c>
      <c r="E241" s="54" t="s">
        <v>34</v>
      </c>
      <c r="F241" s="82" t="s">
        <v>34</v>
      </c>
      <c r="G241" s="82" t="s">
        <v>34</v>
      </c>
      <c r="H241" s="73" t="s">
        <v>34</v>
      </c>
      <c r="I241" s="55">
        <v>0</v>
      </c>
      <c r="J241" s="72" t="s">
        <v>34</v>
      </c>
      <c r="K241" s="82" t="s">
        <v>34</v>
      </c>
      <c r="L241" s="82" t="s">
        <v>34</v>
      </c>
      <c r="M241" s="73" t="s">
        <v>34</v>
      </c>
      <c r="N241" s="55">
        <v>0</v>
      </c>
      <c r="O241" s="56">
        <v>0</v>
      </c>
      <c r="P241" s="82" t="s">
        <v>34</v>
      </c>
      <c r="Q241" s="82" t="s">
        <v>34</v>
      </c>
      <c r="R241" s="82" t="s">
        <v>34</v>
      </c>
      <c r="S241" s="82" t="s">
        <v>34</v>
      </c>
      <c r="T241" s="82" t="s">
        <v>34</v>
      </c>
      <c r="U241" s="82">
        <v>8364.5</v>
      </c>
      <c r="V241" s="57">
        <v>8364.5</v>
      </c>
      <c r="W241" s="57">
        <v>8364.5</v>
      </c>
    </row>
    <row r="242" spans="1:23" x14ac:dyDescent="0.2">
      <c r="A242" s="88" t="s">
        <v>39</v>
      </c>
      <c r="B242" s="89"/>
      <c r="C242" s="90" t="s">
        <v>37</v>
      </c>
      <c r="D242" s="58" t="s">
        <v>95</v>
      </c>
      <c r="E242" s="54" t="s">
        <v>34</v>
      </c>
      <c r="F242" s="82" t="s">
        <v>34</v>
      </c>
      <c r="G242" s="82" t="s">
        <v>34</v>
      </c>
      <c r="H242" s="73" t="s">
        <v>34</v>
      </c>
      <c r="I242" s="55">
        <v>0</v>
      </c>
      <c r="J242" s="72" t="s">
        <v>34</v>
      </c>
      <c r="K242" s="82" t="s">
        <v>34</v>
      </c>
      <c r="L242" s="82" t="s">
        <v>34</v>
      </c>
      <c r="M242" s="73" t="s">
        <v>34</v>
      </c>
      <c r="N242" s="55">
        <v>0</v>
      </c>
      <c r="O242" s="56">
        <v>0</v>
      </c>
      <c r="P242" s="82" t="s">
        <v>34</v>
      </c>
      <c r="Q242" s="82" t="s">
        <v>34</v>
      </c>
      <c r="R242" s="82" t="s">
        <v>34</v>
      </c>
      <c r="S242" s="82" t="s">
        <v>34</v>
      </c>
      <c r="T242" s="82" t="s">
        <v>34</v>
      </c>
      <c r="U242" s="82">
        <v>8364.5</v>
      </c>
      <c r="V242" s="57">
        <v>8364.5</v>
      </c>
      <c r="W242" s="57">
        <v>8364.5</v>
      </c>
    </row>
    <row r="243" spans="1:23" x14ac:dyDescent="0.2">
      <c r="A243" s="88" t="s">
        <v>34</v>
      </c>
      <c r="B243" s="91"/>
      <c r="C243" s="90" t="s">
        <v>35</v>
      </c>
      <c r="D243">
        <v>76</v>
      </c>
      <c r="E243" s="54" t="s">
        <v>34</v>
      </c>
      <c r="F243" s="82" t="s">
        <v>34</v>
      </c>
      <c r="G243" s="82" t="s">
        <v>34</v>
      </c>
      <c r="H243" s="73" t="s">
        <v>34</v>
      </c>
      <c r="I243" s="55">
        <v>0</v>
      </c>
      <c r="J243" s="72" t="s">
        <v>34</v>
      </c>
      <c r="K243" s="82" t="s">
        <v>34</v>
      </c>
      <c r="L243" s="82" t="s">
        <v>34</v>
      </c>
      <c r="M243" s="73" t="s">
        <v>34</v>
      </c>
      <c r="N243" s="55">
        <v>0</v>
      </c>
      <c r="O243" s="56">
        <v>0</v>
      </c>
      <c r="P243" s="82" t="s">
        <v>34</v>
      </c>
      <c r="Q243" s="82" t="s">
        <v>34</v>
      </c>
      <c r="R243" s="82" t="s">
        <v>34</v>
      </c>
      <c r="S243" s="82" t="s">
        <v>34</v>
      </c>
      <c r="T243" s="82" t="s">
        <v>34</v>
      </c>
      <c r="U243" s="82" t="s">
        <v>34</v>
      </c>
      <c r="V243" s="57">
        <v>0</v>
      </c>
      <c r="W243" s="57">
        <v>0</v>
      </c>
    </row>
    <row r="244" spans="1:23" x14ac:dyDescent="0.2">
      <c r="A244" s="92" t="s">
        <v>34</v>
      </c>
      <c r="B244" s="93"/>
      <c r="C244" s="94" t="s">
        <v>36</v>
      </c>
      <c r="D244" s="58" t="s">
        <v>34</v>
      </c>
      <c r="E244" s="59" t="s">
        <v>34</v>
      </c>
      <c r="F244" s="83" t="s">
        <v>34</v>
      </c>
      <c r="G244" s="83" t="s">
        <v>34</v>
      </c>
      <c r="H244" s="84" t="s">
        <v>34</v>
      </c>
      <c r="I244" s="55">
        <v>0</v>
      </c>
      <c r="J244" s="85" t="s">
        <v>34</v>
      </c>
      <c r="K244" s="83" t="s">
        <v>34</v>
      </c>
      <c r="L244" s="83" t="s">
        <v>34</v>
      </c>
      <c r="M244" s="84" t="s">
        <v>34</v>
      </c>
      <c r="N244" s="55">
        <v>0</v>
      </c>
      <c r="O244" s="56">
        <v>0</v>
      </c>
      <c r="P244" s="83" t="s">
        <v>34</v>
      </c>
      <c r="Q244" s="83" t="s">
        <v>34</v>
      </c>
      <c r="R244" s="83" t="s">
        <v>34</v>
      </c>
      <c r="S244" s="83" t="s">
        <v>34</v>
      </c>
      <c r="T244" s="83" t="s">
        <v>34</v>
      </c>
      <c r="U244" s="83" t="s">
        <v>34</v>
      </c>
      <c r="V244" s="57">
        <v>0</v>
      </c>
      <c r="W244" s="57">
        <v>0</v>
      </c>
    </row>
    <row r="245" spans="1:23" x14ac:dyDescent="0.2">
      <c r="A245" s="88" t="s">
        <v>34</v>
      </c>
      <c r="B245" s="89"/>
      <c r="C245" s="90" t="s">
        <v>37</v>
      </c>
      <c r="D245" s="58" t="s">
        <v>34</v>
      </c>
      <c r="E245" s="54" t="s">
        <v>34</v>
      </c>
      <c r="F245" s="82" t="s">
        <v>34</v>
      </c>
      <c r="G245" s="82" t="s">
        <v>34</v>
      </c>
      <c r="H245" s="73" t="s">
        <v>34</v>
      </c>
      <c r="I245" s="55">
        <v>0</v>
      </c>
      <c r="J245" s="72" t="s">
        <v>34</v>
      </c>
      <c r="K245" s="82" t="s">
        <v>34</v>
      </c>
      <c r="L245" s="82" t="s">
        <v>34</v>
      </c>
      <c r="M245" s="73" t="s">
        <v>34</v>
      </c>
      <c r="N245" s="55">
        <v>0</v>
      </c>
      <c r="O245" s="56">
        <v>0</v>
      </c>
      <c r="P245" s="82" t="s">
        <v>34</v>
      </c>
      <c r="Q245" s="82" t="s">
        <v>34</v>
      </c>
      <c r="R245" s="82" t="s">
        <v>34</v>
      </c>
      <c r="S245" s="82" t="s">
        <v>34</v>
      </c>
      <c r="T245" s="82" t="s">
        <v>34</v>
      </c>
      <c r="U245" s="82" t="s">
        <v>34</v>
      </c>
      <c r="V245" s="57">
        <v>0</v>
      </c>
      <c r="W245" s="57">
        <v>0</v>
      </c>
    </row>
    <row r="246" spans="1:23" x14ac:dyDescent="0.2">
      <c r="A246" s="88" t="s">
        <v>34</v>
      </c>
      <c r="B246" s="91"/>
      <c r="C246" s="90" t="s">
        <v>35</v>
      </c>
      <c r="D246">
        <v>77</v>
      </c>
      <c r="E246" s="54" t="s">
        <v>34</v>
      </c>
      <c r="F246" s="82" t="s">
        <v>34</v>
      </c>
      <c r="G246" s="82" t="s">
        <v>34</v>
      </c>
      <c r="H246" s="73" t="s">
        <v>34</v>
      </c>
      <c r="I246" s="55">
        <v>0</v>
      </c>
      <c r="J246" s="72" t="s">
        <v>34</v>
      </c>
      <c r="K246" s="82" t="s">
        <v>34</v>
      </c>
      <c r="L246" s="82" t="s">
        <v>34</v>
      </c>
      <c r="M246" s="73" t="s">
        <v>34</v>
      </c>
      <c r="N246" s="55">
        <v>0</v>
      </c>
      <c r="O246" s="56">
        <v>0</v>
      </c>
      <c r="P246" s="82" t="s">
        <v>34</v>
      </c>
      <c r="Q246" s="82" t="s">
        <v>34</v>
      </c>
      <c r="R246" s="82" t="s">
        <v>34</v>
      </c>
      <c r="S246" s="82" t="s">
        <v>34</v>
      </c>
      <c r="T246" s="82" t="s">
        <v>34</v>
      </c>
      <c r="U246" s="82" t="s">
        <v>34</v>
      </c>
      <c r="V246" s="57">
        <v>0</v>
      </c>
      <c r="W246" s="57">
        <v>0</v>
      </c>
    </row>
    <row r="247" spans="1:23" x14ac:dyDescent="0.2">
      <c r="A247" s="88" t="s">
        <v>34</v>
      </c>
      <c r="B247" s="89"/>
      <c r="C247" s="90" t="s">
        <v>36</v>
      </c>
      <c r="D247" s="58" t="s">
        <v>34</v>
      </c>
      <c r="E247" s="54" t="s">
        <v>34</v>
      </c>
      <c r="F247" s="82" t="s">
        <v>34</v>
      </c>
      <c r="G247" s="82" t="s">
        <v>34</v>
      </c>
      <c r="H247" s="73" t="s">
        <v>34</v>
      </c>
      <c r="I247" s="55">
        <v>0</v>
      </c>
      <c r="J247" s="72" t="s">
        <v>34</v>
      </c>
      <c r="K247" s="82" t="s">
        <v>34</v>
      </c>
      <c r="L247" s="82" t="s">
        <v>34</v>
      </c>
      <c r="M247" s="73" t="s">
        <v>34</v>
      </c>
      <c r="N247" s="55">
        <v>0</v>
      </c>
      <c r="O247" s="56">
        <v>0</v>
      </c>
      <c r="P247" s="82" t="s">
        <v>34</v>
      </c>
      <c r="Q247" s="82" t="s">
        <v>34</v>
      </c>
      <c r="R247" s="82" t="s">
        <v>34</v>
      </c>
      <c r="S247" s="82" t="s">
        <v>34</v>
      </c>
      <c r="T247" s="82" t="s">
        <v>34</v>
      </c>
      <c r="U247" s="82" t="s">
        <v>34</v>
      </c>
      <c r="V247" s="57">
        <v>0</v>
      </c>
      <c r="W247" s="57">
        <v>0</v>
      </c>
    </row>
    <row r="248" spans="1:23" x14ac:dyDescent="0.2">
      <c r="A248" s="88" t="s">
        <v>34</v>
      </c>
      <c r="B248" s="89"/>
      <c r="C248" s="90" t="s">
        <v>37</v>
      </c>
      <c r="D248" s="58" t="s">
        <v>34</v>
      </c>
      <c r="E248" s="54" t="s">
        <v>34</v>
      </c>
      <c r="F248" s="82" t="s">
        <v>34</v>
      </c>
      <c r="G248" s="82" t="s">
        <v>34</v>
      </c>
      <c r="H248" s="73" t="s">
        <v>34</v>
      </c>
      <c r="I248" s="55">
        <v>0</v>
      </c>
      <c r="J248" s="72" t="s">
        <v>34</v>
      </c>
      <c r="K248" s="82" t="s">
        <v>34</v>
      </c>
      <c r="L248" s="82" t="s">
        <v>34</v>
      </c>
      <c r="M248" s="73" t="s">
        <v>34</v>
      </c>
      <c r="N248" s="55">
        <v>0</v>
      </c>
      <c r="O248" s="56">
        <v>0</v>
      </c>
      <c r="P248" s="82" t="s">
        <v>34</v>
      </c>
      <c r="Q248" s="82" t="s">
        <v>34</v>
      </c>
      <c r="R248" s="82" t="s">
        <v>34</v>
      </c>
      <c r="S248" s="82" t="s">
        <v>34</v>
      </c>
      <c r="T248" s="82" t="s">
        <v>34</v>
      </c>
      <c r="U248" s="82" t="s">
        <v>34</v>
      </c>
      <c r="V248" s="57">
        <v>0</v>
      </c>
      <c r="W248" s="57">
        <v>0</v>
      </c>
    </row>
    <row r="249" spans="1:23" x14ac:dyDescent="0.2">
      <c r="A249" s="88" t="s">
        <v>34</v>
      </c>
      <c r="B249" s="91"/>
      <c r="C249" s="90" t="s">
        <v>35</v>
      </c>
      <c r="D249">
        <v>78</v>
      </c>
      <c r="E249" s="54" t="s">
        <v>34</v>
      </c>
      <c r="F249" s="82" t="s">
        <v>34</v>
      </c>
      <c r="G249" s="82" t="s">
        <v>34</v>
      </c>
      <c r="H249" s="73" t="s">
        <v>34</v>
      </c>
      <c r="I249" s="55">
        <v>0</v>
      </c>
      <c r="J249" s="72" t="s">
        <v>34</v>
      </c>
      <c r="K249" s="82" t="s">
        <v>34</v>
      </c>
      <c r="L249" s="82" t="s">
        <v>34</v>
      </c>
      <c r="M249" s="73" t="s">
        <v>34</v>
      </c>
      <c r="N249" s="55">
        <v>0</v>
      </c>
      <c r="O249" s="56">
        <v>0</v>
      </c>
      <c r="P249" s="82" t="s">
        <v>34</v>
      </c>
      <c r="Q249" s="82" t="s">
        <v>34</v>
      </c>
      <c r="R249" s="82" t="s">
        <v>34</v>
      </c>
      <c r="S249" s="82" t="s">
        <v>34</v>
      </c>
      <c r="T249" s="82" t="s">
        <v>34</v>
      </c>
      <c r="U249" s="82" t="s">
        <v>34</v>
      </c>
      <c r="V249" s="57">
        <v>0</v>
      </c>
      <c r="W249" s="57">
        <v>0</v>
      </c>
    </row>
    <row r="250" spans="1:23" x14ac:dyDescent="0.2">
      <c r="A250" s="92" t="s">
        <v>34</v>
      </c>
      <c r="B250" s="93"/>
      <c r="C250" s="94" t="s">
        <v>36</v>
      </c>
      <c r="D250" s="58" t="s">
        <v>34</v>
      </c>
      <c r="E250" s="59" t="s">
        <v>34</v>
      </c>
      <c r="F250" s="83" t="s">
        <v>34</v>
      </c>
      <c r="G250" s="83" t="s">
        <v>34</v>
      </c>
      <c r="H250" s="84" t="s">
        <v>34</v>
      </c>
      <c r="I250" s="55">
        <v>0</v>
      </c>
      <c r="J250" s="85" t="s">
        <v>34</v>
      </c>
      <c r="K250" s="83" t="s">
        <v>34</v>
      </c>
      <c r="L250" s="83" t="s">
        <v>34</v>
      </c>
      <c r="M250" s="84" t="s">
        <v>34</v>
      </c>
      <c r="N250" s="55">
        <v>0</v>
      </c>
      <c r="O250" s="56">
        <v>0</v>
      </c>
      <c r="P250" s="83" t="s">
        <v>34</v>
      </c>
      <c r="Q250" s="83" t="s">
        <v>34</v>
      </c>
      <c r="R250" s="83" t="s">
        <v>34</v>
      </c>
      <c r="S250" s="83" t="s">
        <v>34</v>
      </c>
      <c r="T250" s="83" t="s">
        <v>34</v>
      </c>
      <c r="U250" s="83" t="s">
        <v>34</v>
      </c>
      <c r="V250" s="57">
        <v>0</v>
      </c>
      <c r="W250" s="57">
        <v>0</v>
      </c>
    </row>
    <row r="251" spans="1:23" x14ac:dyDescent="0.2">
      <c r="A251" s="88" t="s">
        <v>34</v>
      </c>
      <c r="B251" s="89"/>
      <c r="C251" s="90" t="s">
        <v>37</v>
      </c>
      <c r="D251" s="58" t="s">
        <v>34</v>
      </c>
      <c r="E251" s="54" t="s">
        <v>34</v>
      </c>
      <c r="F251" s="82" t="s">
        <v>34</v>
      </c>
      <c r="G251" s="82" t="s">
        <v>34</v>
      </c>
      <c r="H251" s="73" t="s">
        <v>34</v>
      </c>
      <c r="I251" s="55">
        <v>0</v>
      </c>
      <c r="J251" s="72" t="s">
        <v>34</v>
      </c>
      <c r="K251" s="82" t="s">
        <v>34</v>
      </c>
      <c r="L251" s="82" t="s">
        <v>34</v>
      </c>
      <c r="M251" s="73" t="s">
        <v>34</v>
      </c>
      <c r="N251" s="55">
        <v>0</v>
      </c>
      <c r="O251" s="56">
        <v>0</v>
      </c>
      <c r="P251" s="82" t="s">
        <v>34</v>
      </c>
      <c r="Q251" s="82" t="s">
        <v>34</v>
      </c>
      <c r="R251" s="82" t="s">
        <v>34</v>
      </c>
      <c r="S251" s="82" t="s">
        <v>34</v>
      </c>
      <c r="T251" s="82" t="s">
        <v>34</v>
      </c>
      <c r="U251" s="82" t="s">
        <v>34</v>
      </c>
      <c r="V251" s="57">
        <v>0</v>
      </c>
      <c r="W251" s="57">
        <v>0</v>
      </c>
    </row>
    <row r="252" spans="1:23" x14ac:dyDescent="0.2">
      <c r="A252" s="88" t="s">
        <v>34</v>
      </c>
      <c r="B252" s="91"/>
      <c r="C252" s="90" t="s">
        <v>35</v>
      </c>
      <c r="D252">
        <v>79</v>
      </c>
      <c r="E252" s="54" t="s">
        <v>34</v>
      </c>
      <c r="F252" s="82" t="s">
        <v>34</v>
      </c>
      <c r="G252" s="82" t="s">
        <v>34</v>
      </c>
      <c r="H252" s="73" t="s">
        <v>34</v>
      </c>
      <c r="I252" s="55">
        <v>0</v>
      </c>
      <c r="J252" s="72" t="s">
        <v>34</v>
      </c>
      <c r="K252" s="82" t="s">
        <v>34</v>
      </c>
      <c r="L252" s="82" t="s">
        <v>34</v>
      </c>
      <c r="M252" s="73" t="s">
        <v>34</v>
      </c>
      <c r="N252" s="55">
        <v>0</v>
      </c>
      <c r="O252" s="56">
        <v>0</v>
      </c>
      <c r="P252" s="82" t="s">
        <v>34</v>
      </c>
      <c r="Q252" s="82" t="s">
        <v>34</v>
      </c>
      <c r="R252" s="82" t="s">
        <v>34</v>
      </c>
      <c r="S252" s="82" t="s">
        <v>34</v>
      </c>
      <c r="T252" s="82" t="s">
        <v>34</v>
      </c>
      <c r="U252" s="82" t="s">
        <v>34</v>
      </c>
      <c r="V252" s="57">
        <v>0</v>
      </c>
      <c r="W252" s="57">
        <v>0</v>
      </c>
    </row>
    <row r="253" spans="1:23" x14ac:dyDescent="0.2">
      <c r="A253" s="88" t="s">
        <v>34</v>
      </c>
      <c r="B253" s="89"/>
      <c r="C253" s="90" t="s">
        <v>36</v>
      </c>
      <c r="D253" s="58" t="s">
        <v>34</v>
      </c>
      <c r="E253" s="54" t="s">
        <v>34</v>
      </c>
      <c r="F253" s="82" t="s">
        <v>34</v>
      </c>
      <c r="G253" s="82" t="s">
        <v>34</v>
      </c>
      <c r="H253" s="73" t="s">
        <v>34</v>
      </c>
      <c r="I253" s="55">
        <v>0</v>
      </c>
      <c r="J253" s="72" t="s">
        <v>34</v>
      </c>
      <c r="K253" s="82" t="s">
        <v>34</v>
      </c>
      <c r="L253" s="82" t="s">
        <v>34</v>
      </c>
      <c r="M253" s="73" t="s">
        <v>34</v>
      </c>
      <c r="N253" s="55">
        <v>0</v>
      </c>
      <c r="O253" s="56">
        <v>0</v>
      </c>
      <c r="P253" s="82" t="s">
        <v>34</v>
      </c>
      <c r="Q253" s="82" t="s">
        <v>34</v>
      </c>
      <c r="R253" s="82" t="s">
        <v>34</v>
      </c>
      <c r="S253" s="82" t="s">
        <v>34</v>
      </c>
      <c r="T253" s="82" t="s">
        <v>34</v>
      </c>
      <c r="U253" s="82" t="s">
        <v>34</v>
      </c>
      <c r="V253" s="57">
        <v>0</v>
      </c>
      <c r="W253" s="57">
        <v>0</v>
      </c>
    </row>
    <row r="254" spans="1:23" x14ac:dyDescent="0.2">
      <c r="A254" s="88" t="s">
        <v>34</v>
      </c>
      <c r="B254" s="89"/>
      <c r="C254" s="90" t="s">
        <v>37</v>
      </c>
      <c r="D254" s="58" t="s">
        <v>34</v>
      </c>
      <c r="E254" s="54" t="s">
        <v>34</v>
      </c>
      <c r="F254" s="82" t="s">
        <v>34</v>
      </c>
      <c r="G254" s="82" t="s">
        <v>34</v>
      </c>
      <c r="H254" s="73" t="s">
        <v>34</v>
      </c>
      <c r="I254" s="55">
        <v>0</v>
      </c>
      <c r="J254" s="72" t="s">
        <v>34</v>
      </c>
      <c r="K254" s="82" t="s">
        <v>34</v>
      </c>
      <c r="L254" s="82" t="s">
        <v>34</v>
      </c>
      <c r="M254" s="73" t="s">
        <v>34</v>
      </c>
      <c r="N254" s="55">
        <v>0</v>
      </c>
      <c r="O254" s="56">
        <v>0</v>
      </c>
      <c r="P254" s="82" t="s">
        <v>34</v>
      </c>
      <c r="Q254" s="82" t="s">
        <v>34</v>
      </c>
      <c r="R254" s="82" t="s">
        <v>34</v>
      </c>
      <c r="S254" s="82" t="s">
        <v>34</v>
      </c>
      <c r="T254" s="82" t="s">
        <v>34</v>
      </c>
      <c r="U254" s="82" t="s">
        <v>34</v>
      </c>
      <c r="V254" s="57">
        <v>0</v>
      </c>
      <c r="W254" s="57">
        <v>0</v>
      </c>
    </row>
    <row r="255" spans="1:23" x14ac:dyDescent="0.2">
      <c r="A255" s="88" t="s">
        <v>34</v>
      </c>
      <c r="B255" s="91"/>
      <c r="C255" s="90" t="s">
        <v>35</v>
      </c>
      <c r="D255">
        <v>80</v>
      </c>
      <c r="E255" s="54" t="s">
        <v>34</v>
      </c>
      <c r="F255" s="82" t="s">
        <v>34</v>
      </c>
      <c r="G255" s="82" t="s">
        <v>34</v>
      </c>
      <c r="H255" s="73" t="s">
        <v>34</v>
      </c>
      <c r="I255" s="55">
        <v>0</v>
      </c>
      <c r="J255" s="72" t="s">
        <v>34</v>
      </c>
      <c r="K255" s="82" t="s">
        <v>34</v>
      </c>
      <c r="L255" s="82" t="s">
        <v>34</v>
      </c>
      <c r="M255" s="73" t="s">
        <v>34</v>
      </c>
      <c r="N255" s="55">
        <v>0</v>
      </c>
      <c r="O255" s="56">
        <v>0</v>
      </c>
      <c r="P255" s="82" t="s">
        <v>34</v>
      </c>
      <c r="Q255" s="82" t="s">
        <v>34</v>
      </c>
      <c r="R255" s="82" t="s">
        <v>34</v>
      </c>
      <c r="S255" s="82" t="s">
        <v>34</v>
      </c>
      <c r="T255" s="82" t="s">
        <v>34</v>
      </c>
      <c r="U255" s="82" t="s">
        <v>34</v>
      </c>
      <c r="V255" s="57">
        <v>0</v>
      </c>
      <c r="W255" s="57">
        <v>0</v>
      </c>
    </row>
    <row r="256" spans="1:23" x14ac:dyDescent="0.2">
      <c r="A256" s="92" t="s">
        <v>34</v>
      </c>
      <c r="B256" s="93"/>
      <c r="C256" s="94" t="s">
        <v>36</v>
      </c>
      <c r="D256" s="58" t="s">
        <v>34</v>
      </c>
      <c r="E256" s="59" t="s">
        <v>34</v>
      </c>
      <c r="F256" s="83" t="s">
        <v>34</v>
      </c>
      <c r="G256" s="83" t="s">
        <v>34</v>
      </c>
      <c r="H256" s="84" t="s">
        <v>34</v>
      </c>
      <c r="I256" s="55">
        <v>0</v>
      </c>
      <c r="J256" s="85" t="s">
        <v>34</v>
      </c>
      <c r="K256" s="83" t="s">
        <v>34</v>
      </c>
      <c r="L256" s="83" t="s">
        <v>34</v>
      </c>
      <c r="M256" s="84" t="s">
        <v>34</v>
      </c>
      <c r="N256" s="55">
        <v>0</v>
      </c>
      <c r="O256" s="56">
        <v>0</v>
      </c>
      <c r="P256" s="83" t="s">
        <v>34</v>
      </c>
      <c r="Q256" s="83" t="s">
        <v>34</v>
      </c>
      <c r="R256" s="83" t="s">
        <v>34</v>
      </c>
      <c r="S256" s="83" t="s">
        <v>34</v>
      </c>
      <c r="T256" s="83" t="s">
        <v>34</v>
      </c>
      <c r="U256" s="83" t="s">
        <v>34</v>
      </c>
      <c r="V256" s="57">
        <v>0</v>
      </c>
      <c r="W256" s="57">
        <v>0</v>
      </c>
    </row>
    <row r="257" spans="1:23" x14ac:dyDescent="0.2">
      <c r="A257" s="88" t="s">
        <v>34</v>
      </c>
      <c r="B257" s="89"/>
      <c r="C257" s="90" t="s">
        <v>37</v>
      </c>
      <c r="D257" s="58" t="s">
        <v>34</v>
      </c>
      <c r="E257" s="54" t="s">
        <v>34</v>
      </c>
      <c r="F257" s="82" t="s">
        <v>34</v>
      </c>
      <c r="G257" s="82" t="s">
        <v>34</v>
      </c>
      <c r="H257" s="73" t="s">
        <v>34</v>
      </c>
      <c r="I257" s="55">
        <v>0</v>
      </c>
      <c r="J257" s="72" t="s">
        <v>34</v>
      </c>
      <c r="K257" s="82" t="s">
        <v>34</v>
      </c>
      <c r="L257" s="82" t="s">
        <v>34</v>
      </c>
      <c r="M257" s="73" t="s">
        <v>34</v>
      </c>
      <c r="N257" s="55">
        <v>0</v>
      </c>
      <c r="O257" s="56">
        <v>0</v>
      </c>
      <c r="P257" s="82" t="s">
        <v>34</v>
      </c>
      <c r="Q257" s="82" t="s">
        <v>34</v>
      </c>
      <c r="R257" s="82" t="s">
        <v>34</v>
      </c>
      <c r="S257" s="82" t="s">
        <v>34</v>
      </c>
      <c r="T257" s="82" t="s">
        <v>34</v>
      </c>
      <c r="U257" s="82" t="s">
        <v>34</v>
      </c>
      <c r="V257" s="57">
        <v>0</v>
      </c>
      <c r="W257" s="57">
        <v>0</v>
      </c>
    </row>
    <row r="258" spans="1:23" x14ac:dyDescent="0.2">
      <c r="A258" s="88" t="s">
        <v>34</v>
      </c>
      <c r="B258" s="91"/>
      <c r="C258" s="90" t="s">
        <v>35</v>
      </c>
      <c r="D258">
        <v>81</v>
      </c>
      <c r="E258" s="54" t="s">
        <v>34</v>
      </c>
      <c r="F258" s="82" t="s">
        <v>34</v>
      </c>
      <c r="G258" s="82" t="s">
        <v>34</v>
      </c>
      <c r="H258" s="73" t="s">
        <v>34</v>
      </c>
      <c r="I258" s="55">
        <v>0</v>
      </c>
      <c r="J258" s="72" t="s">
        <v>34</v>
      </c>
      <c r="K258" s="82" t="s">
        <v>34</v>
      </c>
      <c r="L258" s="82" t="s">
        <v>34</v>
      </c>
      <c r="M258" s="73" t="s">
        <v>34</v>
      </c>
      <c r="N258" s="55">
        <v>0</v>
      </c>
      <c r="O258" s="56">
        <v>0</v>
      </c>
      <c r="P258" s="82" t="s">
        <v>34</v>
      </c>
      <c r="Q258" s="82" t="s">
        <v>34</v>
      </c>
      <c r="R258" s="82" t="s">
        <v>34</v>
      </c>
      <c r="S258" s="82" t="s">
        <v>34</v>
      </c>
      <c r="T258" s="82" t="s">
        <v>34</v>
      </c>
      <c r="U258" s="82" t="s">
        <v>34</v>
      </c>
      <c r="V258" s="57">
        <v>0</v>
      </c>
      <c r="W258" s="57">
        <v>0</v>
      </c>
    </row>
    <row r="259" spans="1:23" x14ac:dyDescent="0.2">
      <c r="A259" s="88" t="s">
        <v>34</v>
      </c>
      <c r="B259" s="89"/>
      <c r="C259" s="90" t="s">
        <v>36</v>
      </c>
      <c r="D259" s="58" t="s">
        <v>34</v>
      </c>
      <c r="E259" s="54" t="s">
        <v>34</v>
      </c>
      <c r="F259" s="82" t="s">
        <v>34</v>
      </c>
      <c r="G259" s="82" t="s">
        <v>34</v>
      </c>
      <c r="H259" s="73" t="s">
        <v>34</v>
      </c>
      <c r="I259" s="55">
        <v>0</v>
      </c>
      <c r="J259" s="72" t="s">
        <v>34</v>
      </c>
      <c r="K259" s="82" t="s">
        <v>34</v>
      </c>
      <c r="L259" s="82" t="s">
        <v>34</v>
      </c>
      <c r="M259" s="73" t="s">
        <v>34</v>
      </c>
      <c r="N259" s="55">
        <v>0</v>
      </c>
      <c r="O259" s="56">
        <v>0</v>
      </c>
      <c r="P259" s="82" t="s">
        <v>34</v>
      </c>
      <c r="Q259" s="82" t="s">
        <v>34</v>
      </c>
      <c r="R259" s="82" t="s">
        <v>34</v>
      </c>
      <c r="S259" s="82" t="s">
        <v>34</v>
      </c>
      <c r="T259" s="82" t="s">
        <v>34</v>
      </c>
      <c r="U259" s="82" t="s">
        <v>34</v>
      </c>
      <c r="V259" s="57">
        <v>0</v>
      </c>
      <c r="W259" s="57">
        <v>0</v>
      </c>
    </row>
    <row r="260" spans="1:23" x14ac:dyDescent="0.2">
      <c r="A260" s="88" t="s">
        <v>34</v>
      </c>
      <c r="B260" s="89"/>
      <c r="C260" s="90" t="s">
        <v>37</v>
      </c>
      <c r="D260" s="58" t="s">
        <v>34</v>
      </c>
      <c r="E260" s="54" t="s">
        <v>34</v>
      </c>
      <c r="F260" s="82" t="s">
        <v>34</v>
      </c>
      <c r="G260" s="82" t="s">
        <v>34</v>
      </c>
      <c r="H260" s="73" t="s">
        <v>34</v>
      </c>
      <c r="I260" s="55">
        <v>0</v>
      </c>
      <c r="J260" s="72" t="s">
        <v>34</v>
      </c>
      <c r="K260" s="82" t="s">
        <v>34</v>
      </c>
      <c r="L260" s="82" t="s">
        <v>34</v>
      </c>
      <c r="M260" s="73" t="s">
        <v>34</v>
      </c>
      <c r="N260" s="55">
        <v>0</v>
      </c>
      <c r="O260" s="56">
        <v>0</v>
      </c>
      <c r="P260" s="82" t="s">
        <v>34</v>
      </c>
      <c r="Q260" s="82" t="s">
        <v>34</v>
      </c>
      <c r="R260" s="82" t="s">
        <v>34</v>
      </c>
      <c r="S260" s="82" t="s">
        <v>34</v>
      </c>
      <c r="T260" s="82" t="s">
        <v>34</v>
      </c>
      <c r="U260" s="82" t="s">
        <v>34</v>
      </c>
      <c r="V260" s="57">
        <v>0</v>
      </c>
      <c r="W260" s="57">
        <v>0</v>
      </c>
    </row>
    <row r="261" spans="1:23" x14ac:dyDescent="0.2">
      <c r="A261" s="88" t="s">
        <v>34</v>
      </c>
      <c r="B261" s="91"/>
      <c r="C261" s="90" t="s">
        <v>35</v>
      </c>
      <c r="D261">
        <v>82</v>
      </c>
      <c r="E261" s="54" t="s">
        <v>34</v>
      </c>
      <c r="F261" s="82" t="s">
        <v>34</v>
      </c>
      <c r="G261" s="82" t="s">
        <v>34</v>
      </c>
      <c r="H261" s="73" t="s">
        <v>34</v>
      </c>
      <c r="I261" s="55">
        <v>0</v>
      </c>
      <c r="J261" s="72" t="s">
        <v>34</v>
      </c>
      <c r="K261" s="82" t="s">
        <v>34</v>
      </c>
      <c r="L261" s="82" t="s">
        <v>34</v>
      </c>
      <c r="M261" s="73" t="s">
        <v>34</v>
      </c>
      <c r="N261" s="55">
        <v>0</v>
      </c>
      <c r="O261" s="56">
        <v>0</v>
      </c>
      <c r="P261" s="82" t="s">
        <v>34</v>
      </c>
      <c r="Q261" s="82" t="s">
        <v>34</v>
      </c>
      <c r="R261" s="82" t="s">
        <v>34</v>
      </c>
      <c r="S261" s="82" t="s">
        <v>34</v>
      </c>
      <c r="T261" s="82" t="s">
        <v>34</v>
      </c>
      <c r="U261" s="82" t="s">
        <v>34</v>
      </c>
      <c r="V261" s="57">
        <v>0</v>
      </c>
      <c r="W261" s="57">
        <v>0</v>
      </c>
    </row>
    <row r="262" spans="1:23" x14ac:dyDescent="0.2">
      <c r="A262" s="92" t="s">
        <v>34</v>
      </c>
      <c r="B262" s="93"/>
      <c r="C262" s="94" t="s">
        <v>36</v>
      </c>
      <c r="D262" s="58" t="s">
        <v>34</v>
      </c>
      <c r="E262" s="59" t="s">
        <v>34</v>
      </c>
      <c r="F262" s="83" t="s">
        <v>34</v>
      </c>
      <c r="G262" s="83" t="s">
        <v>34</v>
      </c>
      <c r="H262" s="84" t="s">
        <v>34</v>
      </c>
      <c r="I262" s="55">
        <v>0</v>
      </c>
      <c r="J262" s="85" t="s">
        <v>34</v>
      </c>
      <c r="K262" s="83" t="s">
        <v>34</v>
      </c>
      <c r="L262" s="83" t="s">
        <v>34</v>
      </c>
      <c r="M262" s="84" t="s">
        <v>34</v>
      </c>
      <c r="N262" s="55">
        <v>0</v>
      </c>
      <c r="O262" s="56">
        <v>0</v>
      </c>
      <c r="P262" s="83" t="s">
        <v>34</v>
      </c>
      <c r="Q262" s="83" t="s">
        <v>34</v>
      </c>
      <c r="R262" s="83" t="s">
        <v>34</v>
      </c>
      <c r="S262" s="83" t="s">
        <v>34</v>
      </c>
      <c r="T262" s="83" t="s">
        <v>34</v>
      </c>
      <c r="U262" s="83" t="s">
        <v>34</v>
      </c>
      <c r="V262" s="57">
        <v>0</v>
      </c>
      <c r="W262" s="57">
        <v>0</v>
      </c>
    </row>
    <row r="263" spans="1:23" x14ac:dyDescent="0.2">
      <c r="A263" s="88" t="s">
        <v>34</v>
      </c>
      <c r="B263" s="89"/>
      <c r="C263" s="90" t="s">
        <v>37</v>
      </c>
      <c r="D263" s="58" t="s">
        <v>34</v>
      </c>
      <c r="E263" s="54" t="s">
        <v>34</v>
      </c>
      <c r="F263" s="82" t="s">
        <v>34</v>
      </c>
      <c r="G263" s="82" t="s">
        <v>34</v>
      </c>
      <c r="H263" s="73" t="s">
        <v>34</v>
      </c>
      <c r="I263" s="55">
        <v>0</v>
      </c>
      <c r="J263" s="72" t="s">
        <v>34</v>
      </c>
      <c r="K263" s="82" t="s">
        <v>34</v>
      </c>
      <c r="L263" s="82" t="s">
        <v>34</v>
      </c>
      <c r="M263" s="73" t="s">
        <v>34</v>
      </c>
      <c r="N263" s="55">
        <v>0</v>
      </c>
      <c r="O263" s="56">
        <v>0</v>
      </c>
      <c r="P263" s="82" t="s">
        <v>34</v>
      </c>
      <c r="Q263" s="82" t="s">
        <v>34</v>
      </c>
      <c r="R263" s="82" t="s">
        <v>34</v>
      </c>
      <c r="S263" s="82" t="s">
        <v>34</v>
      </c>
      <c r="T263" s="82" t="s">
        <v>34</v>
      </c>
      <c r="U263" s="82" t="s">
        <v>34</v>
      </c>
      <c r="V263" s="57">
        <v>0</v>
      </c>
      <c r="W263" s="57">
        <v>0</v>
      </c>
    </row>
    <row r="264" spans="1:23" x14ac:dyDescent="0.2">
      <c r="A264" s="88" t="s">
        <v>34</v>
      </c>
      <c r="B264" s="91"/>
      <c r="C264" s="90" t="s">
        <v>35</v>
      </c>
      <c r="D264">
        <v>83</v>
      </c>
      <c r="E264" s="54" t="s">
        <v>34</v>
      </c>
      <c r="F264" s="82" t="s">
        <v>34</v>
      </c>
      <c r="G264" s="82" t="s">
        <v>34</v>
      </c>
      <c r="H264" s="73" t="s">
        <v>34</v>
      </c>
      <c r="I264" s="55">
        <v>0</v>
      </c>
      <c r="J264" s="72" t="s">
        <v>34</v>
      </c>
      <c r="K264" s="82" t="s">
        <v>34</v>
      </c>
      <c r="L264" s="82" t="s">
        <v>34</v>
      </c>
      <c r="M264" s="73" t="s">
        <v>34</v>
      </c>
      <c r="N264" s="55">
        <v>0</v>
      </c>
      <c r="O264" s="56">
        <v>0</v>
      </c>
      <c r="P264" s="82" t="s">
        <v>34</v>
      </c>
      <c r="Q264" s="82" t="s">
        <v>34</v>
      </c>
      <c r="R264" s="82" t="s">
        <v>34</v>
      </c>
      <c r="S264" s="82" t="s">
        <v>34</v>
      </c>
      <c r="T264" s="82" t="s">
        <v>34</v>
      </c>
      <c r="U264" s="82" t="s">
        <v>34</v>
      </c>
      <c r="V264" s="57">
        <v>0</v>
      </c>
      <c r="W264" s="57">
        <v>0</v>
      </c>
    </row>
    <row r="265" spans="1:23" x14ac:dyDescent="0.2">
      <c r="A265" s="88" t="s">
        <v>34</v>
      </c>
      <c r="B265" s="89"/>
      <c r="C265" s="90" t="s">
        <v>36</v>
      </c>
      <c r="D265" s="58" t="s">
        <v>34</v>
      </c>
      <c r="E265" s="54" t="s">
        <v>34</v>
      </c>
      <c r="F265" s="82" t="s">
        <v>34</v>
      </c>
      <c r="G265" s="82" t="s">
        <v>34</v>
      </c>
      <c r="H265" s="73" t="s">
        <v>34</v>
      </c>
      <c r="I265" s="55">
        <v>0</v>
      </c>
      <c r="J265" s="72" t="s">
        <v>34</v>
      </c>
      <c r="K265" s="82" t="s">
        <v>34</v>
      </c>
      <c r="L265" s="82" t="s">
        <v>34</v>
      </c>
      <c r="M265" s="73" t="s">
        <v>34</v>
      </c>
      <c r="N265" s="55">
        <v>0</v>
      </c>
      <c r="O265" s="56">
        <v>0</v>
      </c>
      <c r="P265" s="82" t="s">
        <v>34</v>
      </c>
      <c r="Q265" s="82" t="s">
        <v>34</v>
      </c>
      <c r="R265" s="82" t="s">
        <v>34</v>
      </c>
      <c r="S265" s="82" t="s">
        <v>34</v>
      </c>
      <c r="T265" s="82" t="s">
        <v>34</v>
      </c>
      <c r="U265" s="82" t="s">
        <v>34</v>
      </c>
      <c r="V265" s="57">
        <v>0</v>
      </c>
      <c r="W265" s="57">
        <v>0</v>
      </c>
    </row>
    <row r="266" spans="1:23" x14ac:dyDescent="0.2">
      <c r="A266" s="88" t="s">
        <v>34</v>
      </c>
      <c r="B266" s="89"/>
      <c r="C266" s="90" t="s">
        <v>37</v>
      </c>
      <c r="D266" s="58" t="s">
        <v>34</v>
      </c>
      <c r="E266" s="54" t="s">
        <v>34</v>
      </c>
      <c r="F266" s="82" t="s">
        <v>34</v>
      </c>
      <c r="G266" s="82" t="s">
        <v>34</v>
      </c>
      <c r="H266" s="73" t="s">
        <v>34</v>
      </c>
      <c r="I266" s="55">
        <v>0</v>
      </c>
      <c r="J266" s="72" t="s">
        <v>34</v>
      </c>
      <c r="K266" s="82" t="s">
        <v>34</v>
      </c>
      <c r="L266" s="82" t="s">
        <v>34</v>
      </c>
      <c r="M266" s="73" t="s">
        <v>34</v>
      </c>
      <c r="N266" s="55">
        <v>0</v>
      </c>
      <c r="O266" s="56">
        <v>0</v>
      </c>
      <c r="P266" s="82" t="s">
        <v>34</v>
      </c>
      <c r="Q266" s="82" t="s">
        <v>34</v>
      </c>
      <c r="R266" s="82" t="s">
        <v>34</v>
      </c>
      <c r="S266" s="82" t="s">
        <v>34</v>
      </c>
      <c r="T266" s="82" t="s">
        <v>34</v>
      </c>
      <c r="U266" s="82" t="s">
        <v>34</v>
      </c>
      <c r="V266" s="57">
        <v>0</v>
      </c>
      <c r="W266" s="57">
        <v>0</v>
      </c>
    </row>
    <row r="267" spans="1:23" x14ac:dyDescent="0.2">
      <c r="A267" s="88" t="s">
        <v>34</v>
      </c>
      <c r="B267" s="91"/>
      <c r="C267" s="90" t="s">
        <v>35</v>
      </c>
      <c r="D267">
        <v>84</v>
      </c>
      <c r="E267" s="54" t="s">
        <v>34</v>
      </c>
      <c r="F267" s="82" t="s">
        <v>34</v>
      </c>
      <c r="G267" s="82" t="s">
        <v>34</v>
      </c>
      <c r="H267" s="73" t="s">
        <v>34</v>
      </c>
      <c r="I267" s="55">
        <v>0</v>
      </c>
      <c r="J267" s="72" t="s">
        <v>34</v>
      </c>
      <c r="K267" s="82" t="s">
        <v>34</v>
      </c>
      <c r="L267" s="82" t="s">
        <v>34</v>
      </c>
      <c r="M267" s="73" t="s">
        <v>34</v>
      </c>
      <c r="N267" s="55">
        <v>0</v>
      </c>
      <c r="O267" s="56">
        <v>0</v>
      </c>
      <c r="P267" s="82" t="s">
        <v>34</v>
      </c>
      <c r="Q267" s="82" t="s">
        <v>34</v>
      </c>
      <c r="R267" s="82" t="s">
        <v>34</v>
      </c>
      <c r="S267" s="82" t="s">
        <v>34</v>
      </c>
      <c r="T267" s="82" t="s">
        <v>34</v>
      </c>
      <c r="U267" s="82" t="s">
        <v>34</v>
      </c>
      <c r="V267" s="57">
        <v>0</v>
      </c>
      <c r="W267" s="57">
        <v>0</v>
      </c>
    </row>
    <row r="268" spans="1:23" x14ac:dyDescent="0.2">
      <c r="A268" s="92" t="s">
        <v>34</v>
      </c>
      <c r="B268" s="93"/>
      <c r="C268" s="94" t="s">
        <v>36</v>
      </c>
      <c r="D268" s="58" t="s">
        <v>34</v>
      </c>
      <c r="E268" s="59" t="s">
        <v>34</v>
      </c>
      <c r="F268" s="83" t="s">
        <v>34</v>
      </c>
      <c r="G268" s="83" t="s">
        <v>34</v>
      </c>
      <c r="H268" s="84" t="s">
        <v>34</v>
      </c>
      <c r="I268" s="55">
        <v>0</v>
      </c>
      <c r="J268" s="85" t="s">
        <v>34</v>
      </c>
      <c r="K268" s="83" t="s">
        <v>34</v>
      </c>
      <c r="L268" s="83" t="s">
        <v>34</v>
      </c>
      <c r="M268" s="84" t="s">
        <v>34</v>
      </c>
      <c r="N268" s="55">
        <v>0</v>
      </c>
      <c r="O268" s="56">
        <v>0</v>
      </c>
      <c r="P268" s="83" t="s">
        <v>34</v>
      </c>
      <c r="Q268" s="83" t="s">
        <v>34</v>
      </c>
      <c r="R268" s="83" t="s">
        <v>34</v>
      </c>
      <c r="S268" s="83" t="s">
        <v>34</v>
      </c>
      <c r="T268" s="83" t="s">
        <v>34</v>
      </c>
      <c r="U268" s="83" t="s">
        <v>34</v>
      </c>
      <c r="V268" s="57">
        <v>0</v>
      </c>
      <c r="W268" s="57">
        <v>0</v>
      </c>
    </row>
    <row r="269" spans="1:23" x14ac:dyDescent="0.2">
      <c r="A269" s="88" t="s">
        <v>34</v>
      </c>
      <c r="B269" s="89"/>
      <c r="C269" s="90" t="s">
        <v>37</v>
      </c>
      <c r="D269" s="58" t="s">
        <v>34</v>
      </c>
      <c r="E269" s="54" t="s">
        <v>34</v>
      </c>
      <c r="F269" s="82" t="s">
        <v>34</v>
      </c>
      <c r="G269" s="82" t="s">
        <v>34</v>
      </c>
      <c r="H269" s="73" t="s">
        <v>34</v>
      </c>
      <c r="I269" s="55">
        <v>0</v>
      </c>
      <c r="J269" s="72" t="s">
        <v>34</v>
      </c>
      <c r="K269" s="82" t="s">
        <v>34</v>
      </c>
      <c r="L269" s="82" t="s">
        <v>34</v>
      </c>
      <c r="M269" s="73" t="s">
        <v>34</v>
      </c>
      <c r="N269" s="55">
        <v>0</v>
      </c>
      <c r="O269" s="56">
        <v>0</v>
      </c>
      <c r="P269" s="82" t="s">
        <v>34</v>
      </c>
      <c r="Q269" s="82" t="s">
        <v>34</v>
      </c>
      <c r="R269" s="82" t="s">
        <v>34</v>
      </c>
      <c r="S269" s="82" t="s">
        <v>34</v>
      </c>
      <c r="T269" s="82" t="s">
        <v>34</v>
      </c>
      <c r="U269" s="82" t="s">
        <v>34</v>
      </c>
      <c r="V269" s="57">
        <v>0</v>
      </c>
      <c r="W269" s="57">
        <v>0</v>
      </c>
    </row>
    <row r="270" spans="1:23" x14ac:dyDescent="0.2">
      <c r="A270" s="88" t="s">
        <v>34</v>
      </c>
      <c r="B270" s="91"/>
      <c r="C270" s="90" t="s">
        <v>35</v>
      </c>
      <c r="D270">
        <v>85</v>
      </c>
      <c r="E270" s="54" t="s">
        <v>34</v>
      </c>
      <c r="F270" s="82" t="s">
        <v>34</v>
      </c>
      <c r="G270" s="82" t="s">
        <v>34</v>
      </c>
      <c r="H270" s="73" t="s">
        <v>34</v>
      </c>
      <c r="I270" s="55">
        <v>0</v>
      </c>
      <c r="J270" s="72" t="s">
        <v>34</v>
      </c>
      <c r="K270" s="82" t="s">
        <v>34</v>
      </c>
      <c r="L270" s="82" t="s">
        <v>34</v>
      </c>
      <c r="M270" s="73" t="s">
        <v>34</v>
      </c>
      <c r="N270" s="55">
        <v>0</v>
      </c>
      <c r="O270" s="56">
        <v>0</v>
      </c>
      <c r="P270" s="82" t="s">
        <v>34</v>
      </c>
      <c r="Q270" s="82" t="s">
        <v>34</v>
      </c>
      <c r="R270" s="82" t="s">
        <v>34</v>
      </c>
      <c r="S270" s="82" t="s">
        <v>34</v>
      </c>
      <c r="T270" s="82" t="s">
        <v>34</v>
      </c>
      <c r="U270" s="82" t="s">
        <v>34</v>
      </c>
      <c r="V270" s="57">
        <v>0</v>
      </c>
      <c r="W270" s="57">
        <v>0</v>
      </c>
    </row>
    <row r="271" spans="1:23" x14ac:dyDescent="0.2">
      <c r="A271" s="88" t="s">
        <v>34</v>
      </c>
      <c r="B271" s="89"/>
      <c r="C271" s="90" t="s">
        <v>36</v>
      </c>
      <c r="D271" s="58" t="s">
        <v>34</v>
      </c>
      <c r="E271" s="54" t="s">
        <v>34</v>
      </c>
      <c r="F271" s="82" t="s">
        <v>34</v>
      </c>
      <c r="G271" s="82" t="s">
        <v>34</v>
      </c>
      <c r="H271" s="73" t="s">
        <v>34</v>
      </c>
      <c r="I271" s="55">
        <v>0</v>
      </c>
      <c r="J271" s="72" t="s">
        <v>34</v>
      </c>
      <c r="K271" s="82" t="s">
        <v>34</v>
      </c>
      <c r="L271" s="82" t="s">
        <v>34</v>
      </c>
      <c r="M271" s="73" t="s">
        <v>34</v>
      </c>
      <c r="N271" s="55">
        <v>0</v>
      </c>
      <c r="O271" s="56">
        <v>0</v>
      </c>
      <c r="P271" s="82" t="s">
        <v>34</v>
      </c>
      <c r="Q271" s="82" t="s">
        <v>34</v>
      </c>
      <c r="R271" s="82" t="s">
        <v>34</v>
      </c>
      <c r="S271" s="82" t="s">
        <v>34</v>
      </c>
      <c r="T271" s="82" t="s">
        <v>34</v>
      </c>
      <c r="U271" s="82" t="s">
        <v>34</v>
      </c>
      <c r="V271" s="57">
        <v>0</v>
      </c>
      <c r="W271" s="57">
        <v>0</v>
      </c>
    </row>
    <row r="272" spans="1:23" x14ac:dyDescent="0.2">
      <c r="A272" s="88" t="s">
        <v>34</v>
      </c>
      <c r="B272" s="89"/>
      <c r="C272" s="90" t="s">
        <v>37</v>
      </c>
      <c r="D272" s="58" t="s">
        <v>34</v>
      </c>
      <c r="E272" s="54" t="s">
        <v>34</v>
      </c>
      <c r="F272" s="82" t="s">
        <v>34</v>
      </c>
      <c r="G272" s="82" t="s">
        <v>34</v>
      </c>
      <c r="H272" s="73" t="s">
        <v>34</v>
      </c>
      <c r="I272" s="55">
        <v>0</v>
      </c>
      <c r="J272" s="72" t="s">
        <v>34</v>
      </c>
      <c r="K272" s="82" t="s">
        <v>34</v>
      </c>
      <c r="L272" s="82" t="s">
        <v>34</v>
      </c>
      <c r="M272" s="73" t="s">
        <v>34</v>
      </c>
      <c r="N272" s="55">
        <v>0</v>
      </c>
      <c r="O272" s="56">
        <v>0</v>
      </c>
      <c r="P272" s="82" t="s">
        <v>34</v>
      </c>
      <c r="Q272" s="82" t="s">
        <v>34</v>
      </c>
      <c r="R272" s="82" t="s">
        <v>34</v>
      </c>
      <c r="S272" s="82" t="s">
        <v>34</v>
      </c>
      <c r="T272" s="82" t="s">
        <v>34</v>
      </c>
      <c r="U272" s="82" t="s">
        <v>34</v>
      </c>
      <c r="V272" s="57">
        <v>0</v>
      </c>
      <c r="W272" s="57">
        <v>0</v>
      </c>
    </row>
    <row r="273" spans="1:23" x14ac:dyDescent="0.2">
      <c r="A273" s="88" t="s">
        <v>34</v>
      </c>
      <c r="B273" s="91"/>
      <c r="C273" s="90" t="s">
        <v>35</v>
      </c>
      <c r="D273">
        <v>86</v>
      </c>
      <c r="E273" s="54" t="s">
        <v>34</v>
      </c>
      <c r="F273" s="82" t="s">
        <v>34</v>
      </c>
      <c r="G273" s="82" t="s">
        <v>34</v>
      </c>
      <c r="H273" s="73" t="s">
        <v>34</v>
      </c>
      <c r="I273" s="55">
        <v>0</v>
      </c>
      <c r="J273" s="72" t="s">
        <v>34</v>
      </c>
      <c r="K273" s="82" t="s">
        <v>34</v>
      </c>
      <c r="L273" s="82" t="s">
        <v>34</v>
      </c>
      <c r="M273" s="73" t="s">
        <v>34</v>
      </c>
      <c r="N273" s="55">
        <v>0</v>
      </c>
      <c r="O273" s="56">
        <v>0</v>
      </c>
      <c r="P273" s="82" t="s">
        <v>34</v>
      </c>
      <c r="Q273" s="82" t="s">
        <v>34</v>
      </c>
      <c r="R273" s="82" t="s">
        <v>34</v>
      </c>
      <c r="S273" s="82" t="s">
        <v>34</v>
      </c>
      <c r="T273" s="82" t="s">
        <v>34</v>
      </c>
      <c r="U273" s="82" t="s">
        <v>34</v>
      </c>
      <c r="V273" s="57">
        <v>0</v>
      </c>
      <c r="W273" s="57">
        <v>0</v>
      </c>
    </row>
    <row r="274" spans="1:23" x14ac:dyDescent="0.2">
      <c r="A274" s="92" t="s">
        <v>34</v>
      </c>
      <c r="B274" s="93"/>
      <c r="C274" s="94" t="s">
        <v>36</v>
      </c>
      <c r="D274" s="58" t="s">
        <v>34</v>
      </c>
      <c r="E274" s="59" t="s">
        <v>34</v>
      </c>
      <c r="F274" s="83" t="s">
        <v>34</v>
      </c>
      <c r="G274" s="83" t="s">
        <v>34</v>
      </c>
      <c r="H274" s="84" t="s">
        <v>34</v>
      </c>
      <c r="I274" s="55">
        <v>0</v>
      </c>
      <c r="J274" s="85" t="s">
        <v>34</v>
      </c>
      <c r="K274" s="83" t="s">
        <v>34</v>
      </c>
      <c r="L274" s="83" t="s">
        <v>34</v>
      </c>
      <c r="M274" s="84" t="s">
        <v>34</v>
      </c>
      <c r="N274" s="55">
        <v>0</v>
      </c>
      <c r="O274" s="56">
        <v>0</v>
      </c>
      <c r="P274" s="83" t="s">
        <v>34</v>
      </c>
      <c r="Q274" s="83" t="s">
        <v>34</v>
      </c>
      <c r="R274" s="83" t="s">
        <v>34</v>
      </c>
      <c r="S274" s="83" t="s">
        <v>34</v>
      </c>
      <c r="T274" s="83" t="s">
        <v>34</v>
      </c>
      <c r="U274" s="83" t="s">
        <v>34</v>
      </c>
      <c r="V274" s="57">
        <v>0</v>
      </c>
      <c r="W274" s="57">
        <v>0</v>
      </c>
    </row>
    <row r="275" spans="1:23" x14ac:dyDescent="0.2">
      <c r="A275" s="88" t="s">
        <v>34</v>
      </c>
      <c r="B275" s="89"/>
      <c r="C275" s="90" t="s">
        <v>37</v>
      </c>
      <c r="D275" s="58" t="s">
        <v>34</v>
      </c>
      <c r="E275" s="54" t="s">
        <v>34</v>
      </c>
      <c r="F275" s="82" t="s">
        <v>34</v>
      </c>
      <c r="G275" s="82" t="s">
        <v>34</v>
      </c>
      <c r="H275" s="73" t="s">
        <v>34</v>
      </c>
      <c r="I275" s="55">
        <v>0</v>
      </c>
      <c r="J275" s="72" t="s">
        <v>34</v>
      </c>
      <c r="K275" s="82" t="s">
        <v>34</v>
      </c>
      <c r="L275" s="82" t="s">
        <v>34</v>
      </c>
      <c r="M275" s="73" t="s">
        <v>34</v>
      </c>
      <c r="N275" s="55">
        <v>0</v>
      </c>
      <c r="O275" s="56">
        <v>0</v>
      </c>
      <c r="P275" s="82" t="s">
        <v>34</v>
      </c>
      <c r="Q275" s="82" t="s">
        <v>34</v>
      </c>
      <c r="R275" s="82" t="s">
        <v>34</v>
      </c>
      <c r="S275" s="82" t="s">
        <v>34</v>
      </c>
      <c r="T275" s="82" t="s">
        <v>34</v>
      </c>
      <c r="U275" s="82" t="s">
        <v>34</v>
      </c>
      <c r="V275" s="57">
        <v>0</v>
      </c>
      <c r="W275" s="57">
        <v>0</v>
      </c>
    </row>
    <row r="276" spans="1:23" x14ac:dyDescent="0.2">
      <c r="A276" s="88" t="s">
        <v>34</v>
      </c>
      <c r="B276" s="91"/>
      <c r="C276" s="90" t="s">
        <v>35</v>
      </c>
      <c r="D276">
        <v>87</v>
      </c>
      <c r="E276" s="54" t="s">
        <v>34</v>
      </c>
      <c r="F276" s="82" t="s">
        <v>34</v>
      </c>
      <c r="G276" s="82" t="s">
        <v>34</v>
      </c>
      <c r="H276" s="73" t="s">
        <v>34</v>
      </c>
      <c r="I276" s="55">
        <v>0</v>
      </c>
      <c r="J276" s="72" t="s">
        <v>34</v>
      </c>
      <c r="K276" s="82" t="s">
        <v>34</v>
      </c>
      <c r="L276" s="82" t="s">
        <v>34</v>
      </c>
      <c r="M276" s="73" t="s">
        <v>34</v>
      </c>
      <c r="N276" s="55">
        <v>0</v>
      </c>
      <c r="O276" s="56">
        <v>0</v>
      </c>
      <c r="P276" s="82" t="s">
        <v>34</v>
      </c>
      <c r="Q276" s="82" t="s">
        <v>34</v>
      </c>
      <c r="R276" s="82" t="s">
        <v>34</v>
      </c>
      <c r="S276" s="82" t="s">
        <v>34</v>
      </c>
      <c r="T276" s="82" t="s">
        <v>34</v>
      </c>
      <c r="U276" s="82" t="s">
        <v>34</v>
      </c>
      <c r="V276" s="57">
        <v>0</v>
      </c>
      <c r="W276" s="57">
        <v>0</v>
      </c>
    </row>
    <row r="277" spans="1:23" x14ac:dyDescent="0.2">
      <c r="A277" s="88" t="s">
        <v>34</v>
      </c>
      <c r="B277" s="89"/>
      <c r="C277" s="90" t="s">
        <v>36</v>
      </c>
      <c r="D277" s="58" t="s">
        <v>34</v>
      </c>
      <c r="E277" s="54" t="s">
        <v>34</v>
      </c>
      <c r="F277" s="82" t="s">
        <v>34</v>
      </c>
      <c r="G277" s="82" t="s">
        <v>34</v>
      </c>
      <c r="H277" s="73" t="s">
        <v>34</v>
      </c>
      <c r="I277" s="55">
        <v>0</v>
      </c>
      <c r="J277" s="72" t="s">
        <v>34</v>
      </c>
      <c r="K277" s="82" t="s">
        <v>34</v>
      </c>
      <c r="L277" s="82" t="s">
        <v>34</v>
      </c>
      <c r="M277" s="73" t="s">
        <v>34</v>
      </c>
      <c r="N277" s="55">
        <v>0</v>
      </c>
      <c r="O277" s="56">
        <v>0</v>
      </c>
      <c r="P277" s="82" t="s">
        <v>34</v>
      </c>
      <c r="Q277" s="82" t="s">
        <v>34</v>
      </c>
      <c r="R277" s="82" t="s">
        <v>34</v>
      </c>
      <c r="S277" s="82" t="s">
        <v>34</v>
      </c>
      <c r="T277" s="82" t="s">
        <v>34</v>
      </c>
      <c r="U277" s="82" t="s">
        <v>34</v>
      </c>
      <c r="V277" s="57">
        <v>0</v>
      </c>
      <c r="W277" s="57">
        <v>0</v>
      </c>
    </row>
    <row r="278" spans="1:23" x14ac:dyDescent="0.2">
      <c r="A278" s="88" t="s">
        <v>34</v>
      </c>
      <c r="B278" s="89"/>
      <c r="C278" s="90" t="s">
        <v>37</v>
      </c>
      <c r="D278" s="58" t="s">
        <v>34</v>
      </c>
      <c r="E278" s="54" t="s">
        <v>34</v>
      </c>
      <c r="F278" s="82" t="s">
        <v>34</v>
      </c>
      <c r="G278" s="82" t="s">
        <v>34</v>
      </c>
      <c r="H278" s="73" t="s">
        <v>34</v>
      </c>
      <c r="I278" s="55">
        <v>0</v>
      </c>
      <c r="J278" s="72" t="s">
        <v>34</v>
      </c>
      <c r="K278" s="82" t="s">
        <v>34</v>
      </c>
      <c r="L278" s="82" t="s">
        <v>34</v>
      </c>
      <c r="M278" s="73" t="s">
        <v>34</v>
      </c>
      <c r="N278" s="55">
        <v>0</v>
      </c>
      <c r="O278" s="56">
        <v>0</v>
      </c>
      <c r="P278" s="82" t="s">
        <v>34</v>
      </c>
      <c r="Q278" s="82" t="s">
        <v>34</v>
      </c>
      <c r="R278" s="82" t="s">
        <v>34</v>
      </c>
      <c r="S278" s="82" t="s">
        <v>34</v>
      </c>
      <c r="T278" s="82" t="s">
        <v>34</v>
      </c>
      <c r="U278" s="82" t="s">
        <v>34</v>
      </c>
      <c r="V278" s="57">
        <v>0</v>
      </c>
      <c r="W278" s="57">
        <v>0</v>
      </c>
    </row>
    <row r="279" spans="1:23" x14ac:dyDescent="0.2">
      <c r="A279" s="88" t="s">
        <v>34</v>
      </c>
      <c r="B279" s="91"/>
      <c r="C279" s="90" t="s">
        <v>35</v>
      </c>
      <c r="D279">
        <v>88</v>
      </c>
      <c r="E279" s="54" t="s">
        <v>34</v>
      </c>
      <c r="F279" s="82" t="s">
        <v>34</v>
      </c>
      <c r="G279" s="82" t="s">
        <v>34</v>
      </c>
      <c r="H279" s="73" t="s">
        <v>34</v>
      </c>
      <c r="I279" s="55">
        <v>0</v>
      </c>
      <c r="J279" s="72" t="s">
        <v>34</v>
      </c>
      <c r="K279" s="82" t="s">
        <v>34</v>
      </c>
      <c r="L279" s="82" t="s">
        <v>34</v>
      </c>
      <c r="M279" s="73" t="s">
        <v>34</v>
      </c>
      <c r="N279" s="55">
        <v>0</v>
      </c>
      <c r="O279" s="56">
        <v>0</v>
      </c>
      <c r="P279" s="82" t="s">
        <v>34</v>
      </c>
      <c r="Q279" s="82" t="s">
        <v>34</v>
      </c>
      <c r="R279" s="82" t="s">
        <v>34</v>
      </c>
      <c r="S279" s="82" t="s">
        <v>34</v>
      </c>
      <c r="T279" s="82" t="s">
        <v>34</v>
      </c>
      <c r="U279" s="82" t="s">
        <v>34</v>
      </c>
      <c r="V279" s="57">
        <v>0</v>
      </c>
      <c r="W279" s="57">
        <v>0</v>
      </c>
    </row>
    <row r="280" spans="1:23" x14ac:dyDescent="0.2">
      <c r="A280" s="92" t="s">
        <v>34</v>
      </c>
      <c r="B280" s="93"/>
      <c r="C280" s="94" t="s">
        <v>36</v>
      </c>
      <c r="D280" s="58" t="s">
        <v>34</v>
      </c>
      <c r="E280" s="59" t="s">
        <v>34</v>
      </c>
      <c r="F280" s="83" t="s">
        <v>34</v>
      </c>
      <c r="G280" s="83" t="s">
        <v>34</v>
      </c>
      <c r="H280" s="84" t="s">
        <v>34</v>
      </c>
      <c r="I280" s="55">
        <v>0</v>
      </c>
      <c r="J280" s="85" t="s">
        <v>34</v>
      </c>
      <c r="K280" s="83" t="s">
        <v>34</v>
      </c>
      <c r="L280" s="83" t="s">
        <v>34</v>
      </c>
      <c r="M280" s="84" t="s">
        <v>34</v>
      </c>
      <c r="N280" s="55">
        <v>0</v>
      </c>
      <c r="O280" s="56">
        <v>0</v>
      </c>
      <c r="P280" s="83" t="s">
        <v>34</v>
      </c>
      <c r="Q280" s="83" t="s">
        <v>34</v>
      </c>
      <c r="R280" s="83" t="s">
        <v>34</v>
      </c>
      <c r="S280" s="83" t="s">
        <v>34</v>
      </c>
      <c r="T280" s="83" t="s">
        <v>34</v>
      </c>
      <c r="U280" s="83" t="s">
        <v>34</v>
      </c>
      <c r="V280" s="57">
        <v>0</v>
      </c>
      <c r="W280" s="57">
        <v>0</v>
      </c>
    </row>
    <row r="281" spans="1:23" x14ac:dyDescent="0.2">
      <c r="A281" s="88" t="s">
        <v>34</v>
      </c>
      <c r="B281" s="89"/>
      <c r="C281" s="90" t="s">
        <v>37</v>
      </c>
      <c r="D281" s="58" t="s">
        <v>34</v>
      </c>
      <c r="E281" s="54" t="s">
        <v>34</v>
      </c>
      <c r="F281" s="82" t="s">
        <v>34</v>
      </c>
      <c r="G281" s="82" t="s">
        <v>34</v>
      </c>
      <c r="H281" s="73" t="s">
        <v>34</v>
      </c>
      <c r="I281" s="55">
        <v>0</v>
      </c>
      <c r="J281" s="72" t="s">
        <v>34</v>
      </c>
      <c r="K281" s="82" t="s">
        <v>34</v>
      </c>
      <c r="L281" s="82" t="s">
        <v>34</v>
      </c>
      <c r="M281" s="73" t="s">
        <v>34</v>
      </c>
      <c r="N281" s="55">
        <v>0</v>
      </c>
      <c r="O281" s="56">
        <v>0</v>
      </c>
      <c r="P281" s="82" t="s">
        <v>34</v>
      </c>
      <c r="Q281" s="82" t="s">
        <v>34</v>
      </c>
      <c r="R281" s="82" t="s">
        <v>34</v>
      </c>
      <c r="S281" s="82" t="s">
        <v>34</v>
      </c>
      <c r="T281" s="82" t="s">
        <v>34</v>
      </c>
      <c r="U281" s="82" t="s">
        <v>34</v>
      </c>
      <c r="V281" s="57">
        <v>0</v>
      </c>
      <c r="W281" s="57">
        <v>0</v>
      </c>
    </row>
    <row r="282" spans="1:23" x14ac:dyDescent="0.2">
      <c r="A282" s="88" t="s">
        <v>34</v>
      </c>
      <c r="B282" s="91"/>
      <c r="C282" s="90" t="s">
        <v>35</v>
      </c>
      <c r="D282">
        <v>89</v>
      </c>
      <c r="E282" s="54" t="s">
        <v>34</v>
      </c>
      <c r="F282" s="82" t="s">
        <v>34</v>
      </c>
      <c r="G282" s="82" t="s">
        <v>34</v>
      </c>
      <c r="H282" s="73" t="s">
        <v>34</v>
      </c>
      <c r="I282" s="55">
        <v>0</v>
      </c>
      <c r="J282" s="72" t="s">
        <v>34</v>
      </c>
      <c r="K282" s="82" t="s">
        <v>34</v>
      </c>
      <c r="L282" s="82" t="s">
        <v>34</v>
      </c>
      <c r="M282" s="73" t="s">
        <v>34</v>
      </c>
      <c r="N282" s="55">
        <v>0</v>
      </c>
      <c r="O282" s="56">
        <v>0</v>
      </c>
      <c r="P282" s="82" t="s">
        <v>34</v>
      </c>
      <c r="Q282" s="82" t="s">
        <v>34</v>
      </c>
      <c r="R282" s="82" t="s">
        <v>34</v>
      </c>
      <c r="S282" s="82" t="s">
        <v>34</v>
      </c>
      <c r="T282" s="82" t="s">
        <v>34</v>
      </c>
      <c r="U282" s="82" t="s">
        <v>34</v>
      </c>
      <c r="V282" s="57">
        <v>0</v>
      </c>
      <c r="W282" s="57">
        <v>0</v>
      </c>
    </row>
    <row r="283" spans="1:23" x14ac:dyDescent="0.2">
      <c r="A283" s="88" t="s">
        <v>34</v>
      </c>
      <c r="B283" s="89"/>
      <c r="C283" s="90" t="s">
        <v>36</v>
      </c>
      <c r="D283" s="58" t="s">
        <v>34</v>
      </c>
      <c r="E283" s="54" t="s">
        <v>34</v>
      </c>
      <c r="F283" s="82" t="s">
        <v>34</v>
      </c>
      <c r="G283" s="82" t="s">
        <v>34</v>
      </c>
      <c r="H283" s="73" t="s">
        <v>34</v>
      </c>
      <c r="I283" s="55">
        <v>0</v>
      </c>
      <c r="J283" s="72" t="s">
        <v>34</v>
      </c>
      <c r="K283" s="82" t="s">
        <v>34</v>
      </c>
      <c r="L283" s="82" t="s">
        <v>34</v>
      </c>
      <c r="M283" s="73" t="s">
        <v>34</v>
      </c>
      <c r="N283" s="55">
        <v>0</v>
      </c>
      <c r="O283" s="56">
        <v>0</v>
      </c>
      <c r="P283" s="82" t="s">
        <v>34</v>
      </c>
      <c r="Q283" s="82" t="s">
        <v>34</v>
      </c>
      <c r="R283" s="82" t="s">
        <v>34</v>
      </c>
      <c r="S283" s="82" t="s">
        <v>34</v>
      </c>
      <c r="T283" s="82" t="s">
        <v>34</v>
      </c>
      <c r="U283" s="82" t="s">
        <v>34</v>
      </c>
      <c r="V283" s="57">
        <v>0</v>
      </c>
      <c r="W283" s="57">
        <v>0</v>
      </c>
    </row>
    <row r="284" spans="1:23" x14ac:dyDescent="0.2">
      <c r="A284" s="88" t="s">
        <v>34</v>
      </c>
      <c r="B284" s="89"/>
      <c r="C284" s="90" t="s">
        <v>37</v>
      </c>
      <c r="D284" s="58" t="s">
        <v>34</v>
      </c>
      <c r="E284" s="54" t="s">
        <v>34</v>
      </c>
      <c r="F284" s="82" t="s">
        <v>34</v>
      </c>
      <c r="G284" s="82" t="s">
        <v>34</v>
      </c>
      <c r="H284" s="73" t="s">
        <v>34</v>
      </c>
      <c r="I284" s="55">
        <v>0</v>
      </c>
      <c r="J284" s="72" t="s">
        <v>34</v>
      </c>
      <c r="K284" s="82" t="s">
        <v>34</v>
      </c>
      <c r="L284" s="82" t="s">
        <v>34</v>
      </c>
      <c r="M284" s="73" t="s">
        <v>34</v>
      </c>
      <c r="N284" s="55">
        <v>0</v>
      </c>
      <c r="O284" s="56">
        <v>0</v>
      </c>
      <c r="P284" s="82" t="s">
        <v>34</v>
      </c>
      <c r="Q284" s="82" t="s">
        <v>34</v>
      </c>
      <c r="R284" s="82" t="s">
        <v>34</v>
      </c>
      <c r="S284" s="82" t="s">
        <v>34</v>
      </c>
      <c r="T284" s="82" t="s">
        <v>34</v>
      </c>
      <c r="U284" s="82" t="s">
        <v>34</v>
      </c>
      <c r="V284" s="57">
        <v>0</v>
      </c>
      <c r="W284" s="57">
        <v>0</v>
      </c>
    </row>
    <row r="285" spans="1:23" x14ac:dyDescent="0.2">
      <c r="A285" s="88" t="s">
        <v>34</v>
      </c>
      <c r="B285" s="91"/>
      <c r="C285" s="90" t="s">
        <v>35</v>
      </c>
      <c r="D285">
        <v>90</v>
      </c>
      <c r="E285" s="54" t="s">
        <v>34</v>
      </c>
      <c r="F285" s="82" t="s">
        <v>34</v>
      </c>
      <c r="G285" s="82" t="s">
        <v>34</v>
      </c>
      <c r="H285" s="73" t="s">
        <v>34</v>
      </c>
      <c r="I285" s="55">
        <v>0</v>
      </c>
      <c r="J285" s="72" t="s">
        <v>34</v>
      </c>
      <c r="K285" s="82" t="s">
        <v>34</v>
      </c>
      <c r="L285" s="82" t="s">
        <v>34</v>
      </c>
      <c r="M285" s="73" t="s">
        <v>34</v>
      </c>
      <c r="N285" s="55">
        <v>0</v>
      </c>
      <c r="O285" s="56">
        <v>0</v>
      </c>
      <c r="P285" s="82" t="s">
        <v>34</v>
      </c>
      <c r="Q285" s="82" t="s">
        <v>34</v>
      </c>
      <c r="R285" s="82" t="s">
        <v>34</v>
      </c>
      <c r="S285" s="82" t="s">
        <v>34</v>
      </c>
      <c r="T285" s="82" t="s">
        <v>34</v>
      </c>
      <c r="U285" s="82" t="s">
        <v>34</v>
      </c>
      <c r="V285" s="57">
        <v>0</v>
      </c>
      <c r="W285" s="57">
        <v>0</v>
      </c>
    </row>
    <row r="286" spans="1:23" x14ac:dyDescent="0.2">
      <c r="A286" s="92" t="s">
        <v>34</v>
      </c>
      <c r="B286" s="93"/>
      <c r="C286" s="94" t="s">
        <v>36</v>
      </c>
      <c r="D286" s="58" t="s">
        <v>34</v>
      </c>
      <c r="E286" s="59" t="s">
        <v>34</v>
      </c>
      <c r="F286" s="83" t="s">
        <v>34</v>
      </c>
      <c r="G286" s="83" t="s">
        <v>34</v>
      </c>
      <c r="H286" s="84" t="s">
        <v>34</v>
      </c>
      <c r="I286" s="55">
        <v>0</v>
      </c>
      <c r="J286" s="85" t="s">
        <v>34</v>
      </c>
      <c r="K286" s="83" t="s">
        <v>34</v>
      </c>
      <c r="L286" s="83" t="s">
        <v>34</v>
      </c>
      <c r="M286" s="84" t="s">
        <v>34</v>
      </c>
      <c r="N286" s="55">
        <v>0</v>
      </c>
      <c r="O286" s="56">
        <v>0</v>
      </c>
      <c r="P286" s="83" t="s">
        <v>34</v>
      </c>
      <c r="Q286" s="83" t="s">
        <v>34</v>
      </c>
      <c r="R286" s="83" t="s">
        <v>34</v>
      </c>
      <c r="S286" s="83" t="s">
        <v>34</v>
      </c>
      <c r="T286" s="83" t="s">
        <v>34</v>
      </c>
      <c r="U286" s="83" t="s">
        <v>34</v>
      </c>
      <c r="V286" s="57">
        <v>0</v>
      </c>
      <c r="W286" s="57">
        <v>0</v>
      </c>
    </row>
    <row r="287" spans="1:23" x14ac:dyDescent="0.2">
      <c r="A287" s="88" t="s">
        <v>34</v>
      </c>
      <c r="B287" s="89"/>
      <c r="C287" s="90" t="s">
        <v>37</v>
      </c>
      <c r="D287" s="58" t="s">
        <v>34</v>
      </c>
      <c r="E287" s="54" t="s">
        <v>34</v>
      </c>
      <c r="F287" s="82" t="s">
        <v>34</v>
      </c>
      <c r="G287" s="82" t="s">
        <v>34</v>
      </c>
      <c r="H287" s="73" t="s">
        <v>34</v>
      </c>
      <c r="I287" s="55">
        <v>0</v>
      </c>
      <c r="J287" s="72" t="s">
        <v>34</v>
      </c>
      <c r="K287" s="82" t="s">
        <v>34</v>
      </c>
      <c r="L287" s="82" t="s">
        <v>34</v>
      </c>
      <c r="M287" s="73" t="s">
        <v>34</v>
      </c>
      <c r="N287" s="55">
        <v>0</v>
      </c>
      <c r="O287" s="56">
        <v>0</v>
      </c>
      <c r="P287" s="82" t="s">
        <v>34</v>
      </c>
      <c r="Q287" s="82" t="s">
        <v>34</v>
      </c>
      <c r="R287" s="82" t="s">
        <v>34</v>
      </c>
      <c r="S287" s="82" t="s">
        <v>34</v>
      </c>
      <c r="T287" s="82" t="s">
        <v>34</v>
      </c>
      <c r="U287" s="82" t="s">
        <v>34</v>
      </c>
      <c r="V287" s="57">
        <v>0</v>
      </c>
      <c r="W287" s="57">
        <v>0</v>
      </c>
    </row>
    <row r="288" spans="1:23" x14ac:dyDescent="0.2">
      <c r="A288" s="88" t="s">
        <v>34</v>
      </c>
      <c r="B288" s="91"/>
      <c r="C288" s="90" t="s">
        <v>35</v>
      </c>
      <c r="D288">
        <v>91</v>
      </c>
      <c r="E288" s="54" t="s">
        <v>34</v>
      </c>
      <c r="F288" s="82" t="s">
        <v>34</v>
      </c>
      <c r="G288" s="82" t="s">
        <v>34</v>
      </c>
      <c r="H288" s="73" t="s">
        <v>34</v>
      </c>
      <c r="I288" s="55">
        <v>0</v>
      </c>
      <c r="J288" s="72" t="s">
        <v>34</v>
      </c>
      <c r="K288" s="82" t="s">
        <v>34</v>
      </c>
      <c r="L288" s="82" t="s">
        <v>34</v>
      </c>
      <c r="M288" s="73" t="s">
        <v>34</v>
      </c>
      <c r="N288" s="55">
        <v>0</v>
      </c>
      <c r="O288" s="56">
        <v>0</v>
      </c>
      <c r="P288" s="82" t="s">
        <v>34</v>
      </c>
      <c r="Q288" s="82" t="s">
        <v>34</v>
      </c>
      <c r="R288" s="82" t="s">
        <v>34</v>
      </c>
      <c r="S288" s="82" t="s">
        <v>34</v>
      </c>
      <c r="T288" s="82" t="s">
        <v>34</v>
      </c>
      <c r="U288" s="82" t="s">
        <v>34</v>
      </c>
      <c r="V288" s="57">
        <v>0</v>
      </c>
      <c r="W288" s="57">
        <v>0</v>
      </c>
    </row>
    <row r="289" spans="1:23" x14ac:dyDescent="0.2">
      <c r="A289" s="88" t="s">
        <v>34</v>
      </c>
      <c r="B289" s="89"/>
      <c r="C289" s="90" t="s">
        <v>36</v>
      </c>
      <c r="D289" s="58" t="s">
        <v>34</v>
      </c>
      <c r="E289" s="54" t="s">
        <v>34</v>
      </c>
      <c r="F289" s="82" t="s">
        <v>34</v>
      </c>
      <c r="G289" s="82" t="s">
        <v>34</v>
      </c>
      <c r="H289" s="73" t="s">
        <v>34</v>
      </c>
      <c r="I289" s="55">
        <v>0</v>
      </c>
      <c r="J289" s="72" t="s">
        <v>34</v>
      </c>
      <c r="K289" s="82" t="s">
        <v>34</v>
      </c>
      <c r="L289" s="82" t="s">
        <v>34</v>
      </c>
      <c r="M289" s="73" t="s">
        <v>34</v>
      </c>
      <c r="N289" s="55">
        <v>0</v>
      </c>
      <c r="O289" s="56">
        <v>0</v>
      </c>
      <c r="P289" s="82" t="s">
        <v>34</v>
      </c>
      <c r="Q289" s="82" t="s">
        <v>34</v>
      </c>
      <c r="R289" s="82" t="s">
        <v>34</v>
      </c>
      <c r="S289" s="82" t="s">
        <v>34</v>
      </c>
      <c r="T289" s="82" t="s">
        <v>34</v>
      </c>
      <c r="U289" s="82" t="s">
        <v>34</v>
      </c>
      <c r="V289" s="57">
        <v>0</v>
      </c>
      <c r="W289" s="57">
        <v>0</v>
      </c>
    </row>
    <row r="290" spans="1:23" x14ac:dyDescent="0.2">
      <c r="A290" s="88" t="s">
        <v>34</v>
      </c>
      <c r="B290" s="89"/>
      <c r="C290" s="90" t="s">
        <v>37</v>
      </c>
      <c r="D290" s="58" t="s">
        <v>34</v>
      </c>
      <c r="E290" s="54" t="s">
        <v>34</v>
      </c>
      <c r="F290" s="82" t="s">
        <v>34</v>
      </c>
      <c r="G290" s="82" t="s">
        <v>34</v>
      </c>
      <c r="H290" s="73" t="s">
        <v>34</v>
      </c>
      <c r="I290" s="55">
        <v>0</v>
      </c>
      <c r="J290" s="72" t="s">
        <v>34</v>
      </c>
      <c r="K290" s="82" t="s">
        <v>34</v>
      </c>
      <c r="L290" s="82" t="s">
        <v>34</v>
      </c>
      <c r="M290" s="73" t="s">
        <v>34</v>
      </c>
      <c r="N290" s="55">
        <v>0</v>
      </c>
      <c r="O290" s="56">
        <v>0</v>
      </c>
      <c r="P290" s="82" t="s">
        <v>34</v>
      </c>
      <c r="Q290" s="82" t="s">
        <v>34</v>
      </c>
      <c r="R290" s="82" t="s">
        <v>34</v>
      </c>
      <c r="S290" s="82" t="s">
        <v>34</v>
      </c>
      <c r="T290" s="82" t="s">
        <v>34</v>
      </c>
      <c r="U290" s="82" t="s">
        <v>34</v>
      </c>
      <c r="V290" s="57">
        <v>0</v>
      </c>
      <c r="W290" s="57">
        <v>0</v>
      </c>
    </row>
    <row r="291" spans="1:23" x14ac:dyDescent="0.2">
      <c r="A291" s="88" t="s">
        <v>34</v>
      </c>
      <c r="B291" s="91"/>
      <c r="C291" s="90" t="s">
        <v>35</v>
      </c>
      <c r="D291">
        <v>92</v>
      </c>
      <c r="E291" s="54" t="s">
        <v>34</v>
      </c>
      <c r="F291" s="82" t="s">
        <v>34</v>
      </c>
      <c r="G291" s="82" t="s">
        <v>34</v>
      </c>
      <c r="H291" s="73" t="s">
        <v>34</v>
      </c>
      <c r="I291" s="55">
        <v>0</v>
      </c>
      <c r="J291" s="72" t="s">
        <v>34</v>
      </c>
      <c r="K291" s="82" t="s">
        <v>34</v>
      </c>
      <c r="L291" s="82" t="s">
        <v>34</v>
      </c>
      <c r="M291" s="73" t="s">
        <v>34</v>
      </c>
      <c r="N291" s="55">
        <v>0</v>
      </c>
      <c r="O291" s="56">
        <v>0</v>
      </c>
      <c r="P291" s="82" t="s">
        <v>34</v>
      </c>
      <c r="Q291" s="82" t="s">
        <v>34</v>
      </c>
      <c r="R291" s="82" t="s">
        <v>34</v>
      </c>
      <c r="S291" s="82" t="s">
        <v>34</v>
      </c>
      <c r="T291" s="82" t="s">
        <v>34</v>
      </c>
      <c r="U291" s="82" t="s">
        <v>34</v>
      </c>
      <c r="V291" s="57">
        <v>0</v>
      </c>
      <c r="W291" s="57">
        <v>0</v>
      </c>
    </row>
    <row r="292" spans="1:23" x14ac:dyDescent="0.2">
      <c r="A292" s="92" t="s">
        <v>34</v>
      </c>
      <c r="B292" s="93"/>
      <c r="C292" s="94" t="s">
        <v>36</v>
      </c>
      <c r="D292" s="58" t="s">
        <v>34</v>
      </c>
      <c r="E292" s="59" t="s">
        <v>34</v>
      </c>
      <c r="F292" s="83" t="s">
        <v>34</v>
      </c>
      <c r="G292" s="83" t="s">
        <v>34</v>
      </c>
      <c r="H292" s="84" t="s">
        <v>34</v>
      </c>
      <c r="I292" s="55">
        <v>0</v>
      </c>
      <c r="J292" s="85" t="s">
        <v>34</v>
      </c>
      <c r="K292" s="83" t="s">
        <v>34</v>
      </c>
      <c r="L292" s="83" t="s">
        <v>34</v>
      </c>
      <c r="M292" s="84" t="s">
        <v>34</v>
      </c>
      <c r="N292" s="55">
        <v>0</v>
      </c>
      <c r="O292" s="56">
        <v>0</v>
      </c>
      <c r="P292" s="83" t="s">
        <v>34</v>
      </c>
      <c r="Q292" s="83" t="s">
        <v>34</v>
      </c>
      <c r="R292" s="83" t="s">
        <v>34</v>
      </c>
      <c r="S292" s="83" t="s">
        <v>34</v>
      </c>
      <c r="T292" s="83" t="s">
        <v>34</v>
      </c>
      <c r="U292" s="83" t="s">
        <v>34</v>
      </c>
      <c r="V292" s="57">
        <v>0</v>
      </c>
      <c r="W292" s="57">
        <v>0</v>
      </c>
    </row>
    <row r="293" spans="1:23" x14ac:dyDescent="0.2">
      <c r="A293" s="88" t="s">
        <v>34</v>
      </c>
      <c r="B293" s="89"/>
      <c r="C293" s="90" t="s">
        <v>37</v>
      </c>
      <c r="D293" s="58" t="s">
        <v>34</v>
      </c>
      <c r="E293" s="54" t="s">
        <v>34</v>
      </c>
      <c r="F293" s="82" t="s">
        <v>34</v>
      </c>
      <c r="G293" s="82" t="s">
        <v>34</v>
      </c>
      <c r="H293" s="73" t="s">
        <v>34</v>
      </c>
      <c r="I293" s="55">
        <v>0</v>
      </c>
      <c r="J293" s="72" t="s">
        <v>34</v>
      </c>
      <c r="K293" s="82" t="s">
        <v>34</v>
      </c>
      <c r="L293" s="82" t="s">
        <v>34</v>
      </c>
      <c r="M293" s="73" t="s">
        <v>34</v>
      </c>
      <c r="N293" s="55">
        <v>0</v>
      </c>
      <c r="O293" s="56">
        <v>0</v>
      </c>
      <c r="P293" s="82" t="s">
        <v>34</v>
      </c>
      <c r="Q293" s="82" t="s">
        <v>34</v>
      </c>
      <c r="R293" s="82" t="s">
        <v>34</v>
      </c>
      <c r="S293" s="82" t="s">
        <v>34</v>
      </c>
      <c r="T293" s="82" t="s">
        <v>34</v>
      </c>
      <c r="U293" s="82" t="s">
        <v>34</v>
      </c>
      <c r="V293" s="57">
        <v>0</v>
      </c>
      <c r="W293" s="57">
        <v>0</v>
      </c>
    </row>
    <row r="294" spans="1:23" x14ac:dyDescent="0.2">
      <c r="A294" s="88" t="s">
        <v>34</v>
      </c>
      <c r="B294" s="91"/>
      <c r="C294" s="90" t="s">
        <v>35</v>
      </c>
      <c r="D294">
        <v>93</v>
      </c>
      <c r="E294" s="54" t="s">
        <v>34</v>
      </c>
      <c r="F294" s="82" t="s">
        <v>34</v>
      </c>
      <c r="G294" s="82" t="s">
        <v>34</v>
      </c>
      <c r="H294" s="73" t="s">
        <v>34</v>
      </c>
      <c r="I294" s="55">
        <v>0</v>
      </c>
      <c r="J294" s="72" t="s">
        <v>34</v>
      </c>
      <c r="K294" s="82" t="s">
        <v>34</v>
      </c>
      <c r="L294" s="82" t="s">
        <v>34</v>
      </c>
      <c r="M294" s="73" t="s">
        <v>34</v>
      </c>
      <c r="N294" s="55">
        <v>0</v>
      </c>
      <c r="O294" s="56">
        <v>0</v>
      </c>
      <c r="P294" s="82" t="s">
        <v>34</v>
      </c>
      <c r="Q294" s="82" t="s">
        <v>34</v>
      </c>
      <c r="R294" s="82" t="s">
        <v>34</v>
      </c>
      <c r="S294" s="82" t="s">
        <v>34</v>
      </c>
      <c r="T294" s="82" t="s">
        <v>34</v>
      </c>
      <c r="U294" s="82" t="s">
        <v>34</v>
      </c>
      <c r="V294" s="57">
        <v>0</v>
      </c>
      <c r="W294" s="57">
        <v>0</v>
      </c>
    </row>
    <row r="295" spans="1:23" x14ac:dyDescent="0.2">
      <c r="A295" s="88" t="s">
        <v>34</v>
      </c>
      <c r="B295" s="89"/>
      <c r="C295" s="90" t="s">
        <v>36</v>
      </c>
      <c r="D295" s="58" t="s">
        <v>34</v>
      </c>
      <c r="E295" s="54" t="s">
        <v>34</v>
      </c>
      <c r="F295" s="82" t="s">
        <v>34</v>
      </c>
      <c r="G295" s="82" t="s">
        <v>34</v>
      </c>
      <c r="H295" s="73" t="s">
        <v>34</v>
      </c>
      <c r="I295" s="55">
        <v>0</v>
      </c>
      <c r="J295" s="72" t="s">
        <v>34</v>
      </c>
      <c r="K295" s="82" t="s">
        <v>34</v>
      </c>
      <c r="L295" s="82" t="s">
        <v>34</v>
      </c>
      <c r="M295" s="73" t="s">
        <v>34</v>
      </c>
      <c r="N295" s="55">
        <v>0</v>
      </c>
      <c r="O295" s="56">
        <v>0</v>
      </c>
      <c r="P295" s="82" t="s">
        <v>34</v>
      </c>
      <c r="Q295" s="82" t="s">
        <v>34</v>
      </c>
      <c r="R295" s="82" t="s">
        <v>34</v>
      </c>
      <c r="S295" s="82" t="s">
        <v>34</v>
      </c>
      <c r="T295" s="82" t="s">
        <v>34</v>
      </c>
      <c r="U295" s="82" t="s">
        <v>34</v>
      </c>
      <c r="V295" s="57">
        <v>0</v>
      </c>
      <c r="W295" s="57">
        <v>0</v>
      </c>
    </row>
    <row r="296" spans="1:23" x14ac:dyDescent="0.2">
      <c r="A296" s="88" t="s">
        <v>34</v>
      </c>
      <c r="B296" s="89"/>
      <c r="C296" s="90" t="s">
        <v>37</v>
      </c>
      <c r="D296" s="58" t="s">
        <v>34</v>
      </c>
      <c r="E296" s="54" t="s">
        <v>34</v>
      </c>
      <c r="F296" s="82" t="s">
        <v>34</v>
      </c>
      <c r="G296" s="82" t="s">
        <v>34</v>
      </c>
      <c r="H296" s="73" t="s">
        <v>34</v>
      </c>
      <c r="I296" s="55">
        <v>0</v>
      </c>
      <c r="J296" s="72" t="s">
        <v>34</v>
      </c>
      <c r="K296" s="82" t="s">
        <v>34</v>
      </c>
      <c r="L296" s="82" t="s">
        <v>34</v>
      </c>
      <c r="M296" s="73" t="s">
        <v>34</v>
      </c>
      <c r="N296" s="55">
        <v>0</v>
      </c>
      <c r="O296" s="56">
        <v>0</v>
      </c>
      <c r="P296" s="82" t="s">
        <v>34</v>
      </c>
      <c r="Q296" s="82" t="s">
        <v>34</v>
      </c>
      <c r="R296" s="82" t="s">
        <v>34</v>
      </c>
      <c r="S296" s="82" t="s">
        <v>34</v>
      </c>
      <c r="T296" s="82" t="s">
        <v>34</v>
      </c>
      <c r="U296" s="82" t="s">
        <v>34</v>
      </c>
      <c r="V296" s="57">
        <v>0</v>
      </c>
      <c r="W296" s="57">
        <v>0</v>
      </c>
    </row>
    <row r="297" spans="1:23" x14ac:dyDescent="0.2">
      <c r="A297" s="88" t="s">
        <v>34</v>
      </c>
      <c r="B297" s="91"/>
      <c r="C297" s="90" t="s">
        <v>35</v>
      </c>
      <c r="D297">
        <v>94</v>
      </c>
      <c r="E297" s="54" t="s">
        <v>34</v>
      </c>
      <c r="F297" s="82" t="s">
        <v>34</v>
      </c>
      <c r="G297" s="82" t="s">
        <v>34</v>
      </c>
      <c r="H297" s="73" t="s">
        <v>34</v>
      </c>
      <c r="I297" s="55">
        <v>0</v>
      </c>
      <c r="J297" s="72" t="s">
        <v>34</v>
      </c>
      <c r="K297" s="82" t="s">
        <v>34</v>
      </c>
      <c r="L297" s="82" t="s">
        <v>34</v>
      </c>
      <c r="M297" s="73" t="s">
        <v>34</v>
      </c>
      <c r="N297" s="55">
        <v>0</v>
      </c>
      <c r="O297" s="56">
        <v>0</v>
      </c>
      <c r="P297" s="82" t="s">
        <v>34</v>
      </c>
      <c r="Q297" s="82" t="s">
        <v>34</v>
      </c>
      <c r="R297" s="82" t="s">
        <v>34</v>
      </c>
      <c r="S297" s="82" t="s">
        <v>34</v>
      </c>
      <c r="T297" s="82" t="s">
        <v>34</v>
      </c>
      <c r="U297" s="82" t="s">
        <v>34</v>
      </c>
      <c r="V297" s="57">
        <v>0</v>
      </c>
      <c r="W297" s="57">
        <v>0</v>
      </c>
    </row>
    <row r="298" spans="1:23" x14ac:dyDescent="0.2">
      <c r="A298" s="92" t="s">
        <v>34</v>
      </c>
      <c r="B298" s="93"/>
      <c r="C298" s="94" t="s">
        <v>36</v>
      </c>
      <c r="D298" s="58" t="s">
        <v>34</v>
      </c>
      <c r="E298" s="59" t="s">
        <v>34</v>
      </c>
      <c r="F298" s="83" t="s">
        <v>34</v>
      </c>
      <c r="G298" s="83" t="s">
        <v>34</v>
      </c>
      <c r="H298" s="84" t="s">
        <v>34</v>
      </c>
      <c r="I298" s="55">
        <v>0</v>
      </c>
      <c r="J298" s="85" t="s">
        <v>34</v>
      </c>
      <c r="K298" s="83" t="s">
        <v>34</v>
      </c>
      <c r="L298" s="83" t="s">
        <v>34</v>
      </c>
      <c r="M298" s="84" t="s">
        <v>34</v>
      </c>
      <c r="N298" s="55">
        <v>0</v>
      </c>
      <c r="O298" s="56">
        <v>0</v>
      </c>
      <c r="P298" s="83" t="s">
        <v>34</v>
      </c>
      <c r="Q298" s="83" t="s">
        <v>34</v>
      </c>
      <c r="R298" s="83" t="s">
        <v>34</v>
      </c>
      <c r="S298" s="83" t="s">
        <v>34</v>
      </c>
      <c r="T298" s="83" t="s">
        <v>34</v>
      </c>
      <c r="U298" s="83" t="s">
        <v>34</v>
      </c>
      <c r="V298" s="57">
        <v>0</v>
      </c>
      <c r="W298" s="57">
        <v>0</v>
      </c>
    </row>
    <row r="299" spans="1:23" x14ac:dyDescent="0.2">
      <c r="A299" s="88" t="s">
        <v>34</v>
      </c>
      <c r="B299" s="89"/>
      <c r="C299" s="90" t="s">
        <v>37</v>
      </c>
      <c r="D299" s="58" t="s">
        <v>34</v>
      </c>
      <c r="E299" s="54" t="s">
        <v>34</v>
      </c>
      <c r="F299" s="82" t="s">
        <v>34</v>
      </c>
      <c r="G299" s="82" t="s">
        <v>34</v>
      </c>
      <c r="H299" s="73" t="s">
        <v>34</v>
      </c>
      <c r="I299" s="55">
        <v>0</v>
      </c>
      <c r="J299" s="72" t="s">
        <v>34</v>
      </c>
      <c r="K299" s="82" t="s">
        <v>34</v>
      </c>
      <c r="L299" s="82" t="s">
        <v>34</v>
      </c>
      <c r="M299" s="73" t="s">
        <v>34</v>
      </c>
      <c r="N299" s="55">
        <v>0</v>
      </c>
      <c r="O299" s="56">
        <v>0</v>
      </c>
      <c r="P299" s="82" t="s">
        <v>34</v>
      </c>
      <c r="Q299" s="82" t="s">
        <v>34</v>
      </c>
      <c r="R299" s="82" t="s">
        <v>34</v>
      </c>
      <c r="S299" s="82" t="s">
        <v>34</v>
      </c>
      <c r="T299" s="82" t="s">
        <v>34</v>
      </c>
      <c r="U299" s="82" t="s">
        <v>34</v>
      </c>
      <c r="V299" s="57">
        <v>0</v>
      </c>
      <c r="W299" s="57">
        <v>0</v>
      </c>
    </row>
    <row r="300" spans="1:23" x14ac:dyDescent="0.2">
      <c r="A300" s="88" t="s">
        <v>34</v>
      </c>
      <c r="B300" s="91"/>
      <c r="C300" s="90" t="s">
        <v>35</v>
      </c>
      <c r="D300">
        <v>95</v>
      </c>
      <c r="E300" s="54" t="s">
        <v>34</v>
      </c>
      <c r="F300" s="82" t="s">
        <v>34</v>
      </c>
      <c r="G300" s="82" t="s">
        <v>34</v>
      </c>
      <c r="H300" s="73" t="s">
        <v>34</v>
      </c>
      <c r="I300" s="55">
        <v>0</v>
      </c>
      <c r="J300" s="72" t="s">
        <v>34</v>
      </c>
      <c r="K300" s="82" t="s">
        <v>34</v>
      </c>
      <c r="L300" s="82" t="s">
        <v>34</v>
      </c>
      <c r="M300" s="73" t="s">
        <v>34</v>
      </c>
      <c r="N300" s="55">
        <v>0</v>
      </c>
      <c r="O300" s="56">
        <v>0</v>
      </c>
      <c r="P300" s="82" t="s">
        <v>34</v>
      </c>
      <c r="Q300" s="82" t="s">
        <v>34</v>
      </c>
      <c r="R300" s="82" t="s">
        <v>34</v>
      </c>
      <c r="S300" s="82" t="s">
        <v>34</v>
      </c>
      <c r="T300" s="82" t="s">
        <v>34</v>
      </c>
      <c r="U300" s="82" t="s">
        <v>34</v>
      </c>
      <c r="V300" s="57">
        <v>0</v>
      </c>
      <c r="W300" s="57">
        <v>0</v>
      </c>
    </row>
    <row r="301" spans="1:23" x14ac:dyDescent="0.2">
      <c r="A301" s="88" t="s">
        <v>34</v>
      </c>
      <c r="B301" s="89"/>
      <c r="C301" s="90" t="s">
        <v>36</v>
      </c>
      <c r="D301" s="58" t="s">
        <v>34</v>
      </c>
      <c r="E301" s="54" t="s">
        <v>34</v>
      </c>
      <c r="F301" s="82" t="s">
        <v>34</v>
      </c>
      <c r="G301" s="82" t="s">
        <v>34</v>
      </c>
      <c r="H301" s="73" t="s">
        <v>34</v>
      </c>
      <c r="I301" s="55">
        <v>0</v>
      </c>
      <c r="J301" s="72" t="s">
        <v>34</v>
      </c>
      <c r="K301" s="82" t="s">
        <v>34</v>
      </c>
      <c r="L301" s="82" t="s">
        <v>34</v>
      </c>
      <c r="M301" s="73" t="s">
        <v>34</v>
      </c>
      <c r="N301" s="55">
        <v>0</v>
      </c>
      <c r="O301" s="56">
        <v>0</v>
      </c>
      <c r="P301" s="82" t="s">
        <v>34</v>
      </c>
      <c r="Q301" s="82" t="s">
        <v>34</v>
      </c>
      <c r="R301" s="82" t="s">
        <v>34</v>
      </c>
      <c r="S301" s="82" t="s">
        <v>34</v>
      </c>
      <c r="T301" s="82" t="s">
        <v>34</v>
      </c>
      <c r="U301" s="82" t="s">
        <v>34</v>
      </c>
      <c r="V301" s="57">
        <v>0</v>
      </c>
      <c r="W301" s="57">
        <v>0</v>
      </c>
    </row>
    <row r="302" spans="1:23" x14ac:dyDescent="0.2">
      <c r="A302" s="88" t="s">
        <v>34</v>
      </c>
      <c r="B302" s="89"/>
      <c r="C302" s="90" t="s">
        <v>37</v>
      </c>
      <c r="D302" s="58" t="s">
        <v>34</v>
      </c>
      <c r="E302" s="54" t="s">
        <v>34</v>
      </c>
      <c r="F302" s="82" t="s">
        <v>34</v>
      </c>
      <c r="G302" s="82" t="s">
        <v>34</v>
      </c>
      <c r="H302" s="73" t="s">
        <v>34</v>
      </c>
      <c r="I302" s="55">
        <v>0</v>
      </c>
      <c r="J302" s="72" t="s">
        <v>34</v>
      </c>
      <c r="K302" s="82" t="s">
        <v>34</v>
      </c>
      <c r="L302" s="82" t="s">
        <v>34</v>
      </c>
      <c r="M302" s="73" t="s">
        <v>34</v>
      </c>
      <c r="N302" s="55">
        <v>0</v>
      </c>
      <c r="O302" s="56">
        <v>0</v>
      </c>
      <c r="P302" s="82" t="s">
        <v>34</v>
      </c>
      <c r="Q302" s="82" t="s">
        <v>34</v>
      </c>
      <c r="R302" s="82" t="s">
        <v>34</v>
      </c>
      <c r="S302" s="82" t="s">
        <v>34</v>
      </c>
      <c r="T302" s="82" t="s">
        <v>34</v>
      </c>
      <c r="U302" s="82" t="s">
        <v>34</v>
      </c>
      <c r="V302" s="57">
        <v>0</v>
      </c>
      <c r="W302" s="57">
        <v>0</v>
      </c>
    </row>
    <row r="303" spans="1:23" x14ac:dyDescent="0.2">
      <c r="A303" s="88" t="s">
        <v>34</v>
      </c>
      <c r="B303" s="91"/>
      <c r="C303" s="90" t="s">
        <v>35</v>
      </c>
      <c r="D303">
        <v>96</v>
      </c>
      <c r="E303" s="54" t="s">
        <v>34</v>
      </c>
      <c r="F303" s="82" t="s">
        <v>34</v>
      </c>
      <c r="G303" s="82" t="s">
        <v>34</v>
      </c>
      <c r="H303" s="73" t="s">
        <v>34</v>
      </c>
      <c r="I303" s="55">
        <v>0</v>
      </c>
      <c r="J303" s="72" t="s">
        <v>34</v>
      </c>
      <c r="K303" s="82" t="s">
        <v>34</v>
      </c>
      <c r="L303" s="82" t="s">
        <v>34</v>
      </c>
      <c r="M303" s="73" t="s">
        <v>34</v>
      </c>
      <c r="N303" s="55">
        <v>0</v>
      </c>
      <c r="O303" s="56">
        <v>0</v>
      </c>
      <c r="P303" s="82" t="s">
        <v>34</v>
      </c>
      <c r="Q303" s="82" t="s">
        <v>34</v>
      </c>
      <c r="R303" s="82" t="s">
        <v>34</v>
      </c>
      <c r="S303" s="82" t="s">
        <v>34</v>
      </c>
      <c r="T303" s="82" t="s">
        <v>34</v>
      </c>
      <c r="U303" s="82" t="s">
        <v>34</v>
      </c>
      <c r="V303" s="57">
        <v>0</v>
      </c>
      <c r="W303" s="57">
        <v>0</v>
      </c>
    </row>
    <row r="304" spans="1:23" x14ac:dyDescent="0.2">
      <c r="A304" s="92" t="s">
        <v>34</v>
      </c>
      <c r="B304" s="93"/>
      <c r="C304" s="94" t="s">
        <v>36</v>
      </c>
      <c r="D304" s="58" t="s">
        <v>34</v>
      </c>
      <c r="E304" s="59" t="s">
        <v>34</v>
      </c>
      <c r="F304" s="83" t="s">
        <v>34</v>
      </c>
      <c r="G304" s="83" t="s">
        <v>34</v>
      </c>
      <c r="H304" s="84" t="s">
        <v>34</v>
      </c>
      <c r="I304" s="55">
        <v>0</v>
      </c>
      <c r="J304" s="85" t="s">
        <v>34</v>
      </c>
      <c r="K304" s="83" t="s">
        <v>34</v>
      </c>
      <c r="L304" s="83" t="s">
        <v>34</v>
      </c>
      <c r="M304" s="84" t="s">
        <v>34</v>
      </c>
      <c r="N304" s="55">
        <v>0</v>
      </c>
      <c r="O304" s="56">
        <v>0</v>
      </c>
      <c r="P304" s="83" t="s">
        <v>34</v>
      </c>
      <c r="Q304" s="83" t="s">
        <v>34</v>
      </c>
      <c r="R304" s="83" t="s">
        <v>34</v>
      </c>
      <c r="S304" s="83" t="s">
        <v>34</v>
      </c>
      <c r="T304" s="83" t="s">
        <v>34</v>
      </c>
      <c r="U304" s="83" t="s">
        <v>34</v>
      </c>
      <c r="V304" s="57">
        <v>0</v>
      </c>
      <c r="W304" s="57">
        <v>0</v>
      </c>
    </row>
    <row r="305" spans="1:23" x14ac:dyDescent="0.2">
      <c r="A305" s="88" t="s">
        <v>34</v>
      </c>
      <c r="B305" s="89"/>
      <c r="C305" s="90" t="s">
        <v>37</v>
      </c>
      <c r="D305" s="58" t="s">
        <v>34</v>
      </c>
      <c r="E305" s="54" t="s">
        <v>34</v>
      </c>
      <c r="F305" s="82" t="s">
        <v>34</v>
      </c>
      <c r="G305" s="82" t="s">
        <v>34</v>
      </c>
      <c r="H305" s="73" t="s">
        <v>34</v>
      </c>
      <c r="I305" s="55">
        <v>0</v>
      </c>
      <c r="J305" s="72" t="s">
        <v>34</v>
      </c>
      <c r="K305" s="82" t="s">
        <v>34</v>
      </c>
      <c r="L305" s="82" t="s">
        <v>34</v>
      </c>
      <c r="M305" s="73" t="s">
        <v>34</v>
      </c>
      <c r="N305" s="55">
        <v>0</v>
      </c>
      <c r="O305" s="56">
        <v>0</v>
      </c>
      <c r="P305" s="82" t="s">
        <v>34</v>
      </c>
      <c r="Q305" s="82" t="s">
        <v>34</v>
      </c>
      <c r="R305" s="82" t="s">
        <v>34</v>
      </c>
      <c r="S305" s="82" t="s">
        <v>34</v>
      </c>
      <c r="T305" s="82" t="s">
        <v>34</v>
      </c>
      <c r="U305" s="82" t="s">
        <v>34</v>
      </c>
      <c r="V305" s="57">
        <v>0</v>
      </c>
      <c r="W305" s="57">
        <v>0</v>
      </c>
    </row>
    <row r="306" spans="1:23" x14ac:dyDescent="0.2">
      <c r="A306" s="88" t="s">
        <v>34</v>
      </c>
      <c r="B306" s="91"/>
      <c r="C306" s="90" t="s">
        <v>35</v>
      </c>
      <c r="D306">
        <v>97</v>
      </c>
      <c r="E306" s="54" t="s">
        <v>34</v>
      </c>
      <c r="F306" s="82" t="s">
        <v>34</v>
      </c>
      <c r="G306" s="82" t="s">
        <v>34</v>
      </c>
      <c r="H306" s="73" t="s">
        <v>34</v>
      </c>
      <c r="I306" s="55">
        <v>0</v>
      </c>
      <c r="J306" s="72" t="s">
        <v>34</v>
      </c>
      <c r="K306" s="82" t="s">
        <v>34</v>
      </c>
      <c r="L306" s="82" t="s">
        <v>34</v>
      </c>
      <c r="M306" s="73" t="s">
        <v>34</v>
      </c>
      <c r="N306" s="55">
        <v>0</v>
      </c>
      <c r="O306" s="56">
        <v>0</v>
      </c>
      <c r="P306" s="82" t="s">
        <v>34</v>
      </c>
      <c r="Q306" s="82" t="s">
        <v>34</v>
      </c>
      <c r="R306" s="82" t="s">
        <v>34</v>
      </c>
      <c r="S306" s="82" t="s">
        <v>34</v>
      </c>
      <c r="T306" s="82" t="s">
        <v>34</v>
      </c>
      <c r="U306" s="82" t="s">
        <v>34</v>
      </c>
      <c r="V306" s="57">
        <v>0</v>
      </c>
      <c r="W306" s="57">
        <v>0</v>
      </c>
    </row>
    <row r="307" spans="1:23" x14ac:dyDescent="0.2">
      <c r="A307" s="88" t="s">
        <v>34</v>
      </c>
      <c r="B307" s="89"/>
      <c r="C307" s="90" t="s">
        <v>36</v>
      </c>
      <c r="D307" s="58" t="s">
        <v>34</v>
      </c>
      <c r="E307" s="54" t="s">
        <v>34</v>
      </c>
      <c r="F307" s="82" t="s">
        <v>34</v>
      </c>
      <c r="G307" s="82" t="s">
        <v>34</v>
      </c>
      <c r="H307" s="73" t="s">
        <v>34</v>
      </c>
      <c r="I307" s="55">
        <v>0</v>
      </c>
      <c r="J307" s="72" t="s">
        <v>34</v>
      </c>
      <c r="K307" s="82" t="s">
        <v>34</v>
      </c>
      <c r="L307" s="82" t="s">
        <v>34</v>
      </c>
      <c r="M307" s="73" t="s">
        <v>34</v>
      </c>
      <c r="N307" s="55">
        <v>0</v>
      </c>
      <c r="O307" s="56">
        <v>0</v>
      </c>
      <c r="P307" s="82" t="s">
        <v>34</v>
      </c>
      <c r="Q307" s="82" t="s">
        <v>34</v>
      </c>
      <c r="R307" s="82" t="s">
        <v>34</v>
      </c>
      <c r="S307" s="82" t="s">
        <v>34</v>
      </c>
      <c r="T307" s="82" t="s">
        <v>34</v>
      </c>
      <c r="U307" s="82" t="s">
        <v>34</v>
      </c>
      <c r="V307" s="57">
        <v>0</v>
      </c>
      <c r="W307" s="57">
        <v>0</v>
      </c>
    </row>
    <row r="308" spans="1:23" x14ac:dyDescent="0.2">
      <c r="A308" s="88" t="s">
        <v>34</v>
      </c>
      <c r="B308" s="89"/>
      <c r="C308" s="90" t="s">
        <v>37</v>
      </c>
      <c r="D308" s="58" t="s">
        <v>34</v>
      </c>
      <c r="E308" s="54" t="s">
        <v>34</v>
      </c>
      <c r="F308" s="82" t="s">
        <v>34</v>
      </c>
      <c r="G308" s="82" t="s">
        <v>34</v>
      </c>
      <c r="H308" s="73" t="s">
        <v>34</v>
      </c>
      <c r="I308" s="55">
        <v>0</v>
      </c>
      <c r="J308" s="72" t="s">
        <v>34</v>
      </c>
      <c r="K308" s="82" t="s">
        <v>34</v>
      </c>
      <c r="L308" s="82" t="s">
        <v>34</v>
      </c>
      <c r="M308" s="73" t="s">
        <v>34</v>
      </c>
      <c r="N308" s="55">
        <v>0</v>
      </c>
      <c r="O308" s="56">
        <v>0</v>
      </c>
      <c r="P308" s="82" t="s">
        <v>34</v>
      </c>
      <c r="Q308" s="82" t="s">
        <v>34</v>
      </c>
      <c r="R308" s="82" t="s">
        <v>34</v>
      </c>
      <c r="S308" s="82" t="s">
        <v>34</v>
      </c>
      <c r="T308" s="82" t="s">
        <v>34</v>
      </c>
      <c r="U308" s="82" t="s">
        <v>34</v>
      </c>
      <c r="V308" s="57">
        <v>0</v>
      </c>
      <c r="W308" s="57">
        <v>0</v>
      </c>
    </row>
    <row r="309" spans="1:23" x14ac:dyDescent="0.2">
      <c r="A309" s="88" t="s">
        <v>34</v>
      </c>
      <c r="B309" s="91"/>
      <c r="C309" s="90" t="s">
        <v>35</v>
      </c>
      <c r="D309">
        <v>98</v>
      </c>
      <c r="E309" s="54" t="s">
        <v>34</v>
      </c>
      <c r="F309" s="82" t="s">
        <v>34</v>
      </c>
      <c r="G309" s="82" t="s">
        <v>34</v>
      </c>
      <c r="H309" s="73" t="s">
        <v>34</v>
      </c>
      <c r="I309" s="55">
        <v>0</v>
      </c>
      <c r="J309" s="72" t="s">
        <v>34</v>
      </c>
      <c r="K309" s="82" t="s">
        <v>34</v>
      </c>
      <c r="L309" s="82" t="s">
        <v>34</v>
      </c>
      <c r="M309" s="73" t="s">
        <v>34</v>
      </c>
      <c r="N309" s="55">
        <v>0</v>
      </c>
      <c r="O309" s="56">
        <v>0</v>
      </c>
      <c r="P309" s="82" t="s">
        <v>34</v>
      </c>
      <c r="Q309" s="82" t="s">
        <v>34</v>
      </c>
      <c r="R309" s="82" t="s">
        <v>34</v>
      </c>
      <c r="S309" s="82" t="s">
        <v>34</v>
      </c>
      <c r="T309" s="82" t="s">
        <v>34</v>
      </c>
      <c r="U309" s="82" t="s">
        <v>34</v>
      </c>
      <c r="V309" s="57">
        <v>0</v>
      </c>
      <c r="W309" s="57">
        <v>0</v>
      </c>
    </row>
    <row r="310" spans="1:23" x14ac:dyDescent="0.2">
      <c r="A310" s="92" t="s">
        <v>34</v>
      </c>
      <c r="B310" s="93"/>
      <c r="C310" s="94" t="s">
        <v>36</v>
      </c>
      <c r="D310" s="58" t="s">
        <v>34</v>
      </c>
      <c r="E310" s="59" t="s">
        <v>34</v>
      </c>
      <c r="F310" s="83" t="s">
        <v>34</v>
      </c>
      <c r="G310" s="83" t="s">
        <v>34</v>
      </c>
      <c r="H310" s="84" t="s">
        <v>34</v>
      </c>
      <c r="I310" s="55">
        <v>0</v>
      </c>
      <c r="J310" s="85" t="s">
        <v>34</v>
      </c>
      <c r="K310" s="83" t="s">
        <v>34</v>
      </c>
      <c r="L310" s="83" t="s">
        <v>34</v>
      </c>
      <c r="M310" s="84" t="s">
        <v>34</v>
      </c>
      <c r="N310" s="55">
        <v>0</v>
      </c>
      <c r="O310" s="56">
        <v>0</v>
      </c>
      <c r="P310" s="83" t="s">
        <v>34</v>
      </c>
      <c r="Q310" s="83" t="s">
        <v>34</v>
      </c>
      <c r="R310" s="83" t="s">
        <v>34</v>
      </c>
      <c r="S310" s="83" t="s">
        <v>34</v>
      </c>
      <c r="T310" s="83" t="s">
        <v>34</v>
      </c>
      <c r="U310" s="83" t="s">
        <v>34</v>
      </c>
      <c r="V310" s="57">
        <v>0</v>
      </c>
      <c r="W310" s="57">
        <v>0</v>
      </c>
    </row>
    <row r="311" spans="1:23" x14ac:dyDescent="0.2">
      <c r="A311" s="88" t="s">
        <v>34</v>
      </c>
      <c r="B311" s="89"/>
      <c r="C311" s="90" t="s">
        <v>37</v>
      </c>
      <c r="D311" s="58" t="s">
        <v>34</v>
      </c>
      <c r="E311" s="54" t="s">
        <v>34</v>
      </c>
      <c r="F311" s="82" t="s">
        <v>34</v>
      </c>
      <c r="G311" s="82" t="s">
        <v>34</v>
      </c>
      <c r="H311" s="73" t="s">
        <v>34</v>
      </c>
      <c r="I311" s="55">
        <v>0</v>
      </c>
      <c r="J311" s="72" t="s">
        <v>34</v>
      </c>
      <c r="K311" s="82" t="s">
        <v>34</v>
      </c>
      <c r="L311" s="82" t="s">
        <v>34</v>
      </c>
      <c r="M311" s="73" t="s">
        <v>34</v>
      </c>
      <c r="N311" s="55">
        <v>0</v>
      </c>
      <c r="O311" s="56">
        <v>0</v>
      </c>
      <c r="P311" s="82" t="s">
        <v>34</v>
      </c>
      <c r="Q311" s="82" t="s">
        <v>34</v>
      </c>
      <c r="R311" s="82" t="s">
        <v>34</v>
      </c>
      <c r="S311" s="82" t="s">
        <v>34</v>
      </c>
      <c r="T311" s="82" t="s">
        <v>34</v>
      </c>
      <c r="U311" s="82" t="s">
        <v>34</v>
      </c>
      <c r="V311" s="57">
        <v>0</v>
      </c>
      <c r="W311" s="57">
        <v>0</v>
      </c>
    </row>
    <row r="312" spans="1:23" x14ac:dyDescent="0.2">
      <c r="A312" s="88" t="s">
        <v>34</v>
      </c>
      <c r="B312" s="91"/>
      <c r="C312" s="90" t="s">
        <v>35</v>
      </c>
      <c r="D312">
        <v>99</v>
      </c>
      <c r="E312" s="54" t="s">
        <v>34</v>
      </c>
      <c r="F312" s="82" t="s">
        <v>34</v>
      </c>
      <c r="G312" s="82" t="s">
        <v>34</v>
      </c>
      <c r="H312" s="73" t="s">
        <v>34</v>
      </c>
      <c r="I312" s="55">
        <v>0</v>
      </c>
      <c r="J312" s="72" t="s">
        <v>34</v>
      </c>
      <c r="K312" s="82" t="s">
        <v>34</v>
      </c>
      <c r="L312" s="82" t="s">
        <v>34</v>
      </c>
      <c r="M312" s="73" t="s">
        <v>34</v>
      </c>
      <c r="N312" s="55">
        <v>0</v>
      </c>
      <c r="O312" s="56">
        <v>0</v>
      </c>
      <c r="P312" s="82" t="s">
        <v>34</v>
      </c>
      <c r="Q312" s="82" t="s">
        <v>34</v>
      </c>
      <c r="R312" s="82" t="s">
        <v>34</v>
      </c>
      <c r="S312" s="82" t="s">
        <v>34</v>
      </c>
      <c r="T312" s="82" t="s">
        <v>34</v>
      </c>
      <c r="U312" s="82" t="s">
        <v>34</v>
      </c>
      <c r="V312" s="57">
        <v>0</v>
      </c>
      <c r="W312" s="57">
        <v>0</v>
      </c>
    </row>
    <row r="313" spans="1:23" x14ac:dyDescent="0.2">
      <c r="A313" s="88" t="s">
        <v>34</v>
      </c>
      <c r="B313" s="89"/>
      <c r="C313" s="90" t="s">
        <v>36</v>
      </c>
      <c r="D313" s="58" t="s">
        <v>34</v>
      </c>
      <c r="E313" s="54" t="s">
        <v>34</v>
      </c>
      <c r="F313" s="82" t="s">
        <v>34</v>
      </c>
      <c r="G313" s="82" t="s">
        <v>34</v>
      </c>
      <c r="H313" s="73" t="s">
        <v>34</v>
      </c>
      <c r="I313" s="55">
        <v>0</v>
      </c>
      <c r="J313" s="72" t="s">
        <v>34</v>
      </c>
      <c r="K313" s="82" t="s">
        <v>34</v>
      </c>
      <c r="L313" s="82" t="s">
        <v>34</v>
      </c>
      <c r="M313" s="73" t="s">
        <v>34</v>
      </c>
      <c r="N313" s="55">
        <v>0</v>
      </c>
      <c r="O313" s="56">
        <v>0</v>
      </c>
      <c r="P313" s="82" t="s">
        <v>34</v>
      </c>
      <c r="Q313" s="82" t="s">
        <v>34</v>
      </c>
      <c r="R313" s="82" t="s">
        <v>34</v>
      </c>
      <c r="S313" s="82" t="s">
        <v>34</v>
      </c>
      <c r="T313" s="82" t="s">
        <v>34</v>
      </c>
      <c r="U313" s="82" t="s">
        <v>34</v>
      </c>
      <c r="V313" s="57">
        <v>0</v>
      </c>
      <c r="W313" s="57">
        <v>0</v>
      </c>
    </row>
    <row r="314" spans="1:23" x14ac:dyDescent="0.2">
      <c r="A314" s="88" t="s">
        <v>34</v>
      </c>
      <c r="B314" s="89"/>
      <c r="C314" s="90" t="s">
        <v>37</v>
      </c>
      <c r="D314" s="58" t="s">
        <v>34</v>
      </c>
      <c r="E314" s="54" t="s">
        <v>34</v>
      </c>
      <c r="F314" s="82" t="s">
        <v>34</v>
      </c>
      <c r="G314" s="82" t="s">
        <v>34</v>
      </c>
      <c r="H314" s="73" t="s">
        <v>34</v>
      </c>
      <c r="I314" s="55">
        <v>0</v>
      </c>
      <c r="J314" s="72" t="s">
        <v>34</v>
      </c>
      <c r="K314" s="82" t="s">
        <v>34</v>
      </c>
      <c r="L314" s="82" t="s">
        <v>34</v>
      </c>
      <c r="M314" s="73" t="s">
        <v>34</v>
      </c>
      <c r="N314" s="55">
        <v>0</v>
      </c>
      <c r="O314" s="56">
        <v>0</v>
      </c>
      <c r="P314" s="82" t="s">
        <v>34</v>
      </c>
      <c r="Q314" s="82" t="s">
        <v>34</v>
      </c>
      <c r="R314" s="82" t="s">
        <v>34</v>
      </c>
      <c r="S314" s="82" t="s">
        <v>34</v>
      </c>
      <c r="T314" s="82" t="s">
        <v>34</v>
      </c>
      <c r="U314" s="82" t="s">
        <v>34</v>
      </c>
      <c r="V314" s="57">
        <v>0</v>
      </c>
      <c r="W314" s="57">
        <v>0</v>
      </c>
    </row>
    <row r="315" spans="1:23" x14ac:dyDescent="0.2">
      <c r="A315" s="88" t="s">
        <v>34</v>
      </c>
      <c r="B315" s="91"/>
      <c r="C315" s="90" t="s">
        <v>35</v>
      </c>
      <c r="D315">
        <v>100</v>
      </c>
      <c r="E315" s="54" t="s">
        <v>34</v>
      </c>
      <c r="F315" s="82" t="s">
        <v>34</v>
      </c>
      <c r="G315" s="82" t="s">
        <v>34</v>
      </c>
      <c r="H315" s="73" t="s">
        <v>34</v>
      </c>
      <c r="I315" s="55">
        <v>0</v>
      </c>
      <c r="J315" s="72" t="s">
        <v>34</v>
      </c>
      <c r="K315" s="82" t="s">
        <v>34</v>
      </c>
      <c r="L315" s="82" t="s">
        <v>34</v>
      </c>
      <c r="M315" s="73" t="s">
        <v>34</v>
      </c>
      <c r="N315" s="55">
        <v>0</v>
      </c>
      <c r="O315" s="56">
        <v>0</v>
      </c>
      <c r="P315" s="82" t="s">
        <v>34</v>
      </c>
      <c r="Q315" s="82" t="s">
        <v>34</v>
      </c>
      <c r="R315" s="82" t="s">
        <v>34</v>
      </c>
      <c r="S315" s="82" t="s">
        <v>34</v>
      </c>
      <c r="T315" s="82" t="s">
        <v>34</v>
      </c>
      <c r="U315" s="82" t="s">
        <v>34</v>
      </c>
      <c r="V315" s="57">
        <v>0</v>
      </c>
      <c r="W315" s="57">
        <v>0</v>
      </c>
    </row>
    <row r="316" spans="1:23" x14ac:dyDescent="0.2">
      <c r="A316" s="92" t="s">
        <v>34</v>
      </c>
      <c r="B316" s="93"/>
      <c r="C316" s="94" t="s">
        <v>36</v>
      </c>
      <c r="D316" s="58" t="s">
        <v>34</v>
      </c>
      <c r="E316" s="59" t="s">
        <v>34</v>
      </c>
      <c r="F316" s="83" t="s">
        <v>34</v>
      </c>
      <c r="G316" s="83" t="s">
        <v>34</v>
      </c>
      <c r="H316" s="84" t="s">
        <v>34</v>
      </c>
      <c r="I316" s="55">
        <v>0</v>
      </c>
      <c r="J316" s="85" t="s">
        <v>34</v>
      </c>
      <c r="K316" s="83" t="s">
        <v>34</v>
      </c>
      <c r="L316" s="83" t="s">
        <v>34</v>
      </c>
      <c r="M316" s="84" t="s">
        <v>34</v>
      </c>
      <c r="N316" s="55">
        <v>0</v>
      </c>
      <c r="O316" s="56">
        <v>0</v>
      </c>
      <c r="P316" s="83" t="s">
        <v>34</v>
      </c>
      <c r="Q316" s="83" t="s">
        <v>34</v>
      </c>
      <c r="R316" s="83" t="s">
        <v>34</v>
      </c>
      <c r="S316" s="83" t="s">
        <v>34</v>
      </c>
      <c r="T316" s="83" t="s">
        <v>34</v>
      </c>
      <c r="U316" s="83" t="s">
        <v>34</v>
      </c>
      <c r="V316" s="57">
        <v>0</v>
      </c>
      <c r="W316" s="57">
        <v>0</v>
      </c>
    </row>
    <row r="317" spans="1:23" x14ac:dyDescent="0.2">
      <c r="A317" s="88" t="s">
        <v>34</v>
      </c>
      <c r="B317" s="89"/>
      <c r="C317" s="90" t="s">
        <v>37</v>
      </c>
      <c r="D317" s="58" t="s">
        <v>34</v>
      </c>
      <c r="E317" s="54" t="s">
        <v>34</v>
      </c>
      <c r="F317" s="82" t="s">
        <v>34</v>
      </c>
      <c r="G317" s="82" t="s">
        <v>34</v>
      </c>
      <c r="H317" s="73" t="s">
        <v>34</v>
      </c>
      <c r="I317" s="55">
        <v>0</v>
      </c>
      <c r="J317" s="72" t="s">
        <v>34</v>
      </c>
      <c r="K317" s="82" t="s">
        <v>34</v>
      </c>
      <c r="L317" s="82" t="s">
        <v>34</v>
      </c>
      <c r="M317" s="73" t="s">
        <v>34</v>
      </c>
      <c r="N317" s="55">
        <v>0</v>
      </c>
      <c r="O317" s="56">
        <v>0</v>
      </c>
      <c r="P317" s="82" t="s">
        <v>34</v>
      </c>
      <c r="Q317" s="82" t="s">
        <v>34</v>
      </c>
      <c r="R317" s="82" t="s">
        <v>34</v>
      </c>
      <c r="S317" s="82" t="s">
        <v>34</v>
      </c>
      <c r="T317" s="82" t="s">
        <v>34</v>
      </c>
      <c r="U317" s="82" t="s">
        <v>34</v>
      </c>
      <c r="V317" s="57">
        <v>0</v>
      </c>
      <c r="W317" s="57">
        <v>0</v>
      </c>
    </row>
    <row r="318" spans="1:23" x14ac:dyDescent="0.2">
      <c r="A318" s="88" t="s">
        <v>34</v>
      </c>
      <c r="B318" s="91"/>
      <c r="C318" s="90" t="s">
        <v>35</v>
      </c>
      <c r="D318">
        <v>101</v>
      </c>
      <c r="E318" s="54" t="s">
        <v>34</v>
      </c>
      <c r="F318" s="82" t="s">
        <v>34</v>
      </c>
      <c r="G318" s="82" t="s">
        <v>34</v>
      </c>
      <c r="H318" s="73" t="s">
        <v>34</v>
      </c>
      <c r="I318" s="55">
        <v>0</v>
      </c>
      <c r="J318" s="72" t="s">
        <v>34</v>
      </c>
      <c r="K318" s="82" t="s">
        <v>34</v>
      </c>
      <c r="L318" s="82" t="s">
        <v>34</v>
      </c>
      <c r="M318" s="73" t="s">
        <v>34</v>
      </c>
      <c r="N318" s="55">
        <v>0</v>
      </c>
      <c r="O318" s="56">
        <v>0</v>
      </c>
      <c r="P318" s="82" t="s">
        <v>34</v>
      </c>
      <c r="Q318" s="82" t="s">
        <v>34</v>
      </c>
      <c r="R318" s="82" t="s">
        <v>34</v>
      </c>
      <c r="S318" s="82" t="s">
        <v>34</v>
      </c>
      <c r="T318" s="82" t="s">
        <v>34</v>
      </c>
      <c r="U318" s="82" t="s">
        <v>34</v>
      </c>
      <c r="V318" s="57">
        <v>0</v>
      </c>
      <c r="W318" s="57">
        <v>0</v>
      </c>
    </row>
    <row r="319" spans="1:23" x14ac:dyDescent="0.2">
      <c r="A319" s="88" t="s">
        <v>34</v>
      </c>
      <c r="B319" s="89"/>
      <c r="C319" s="90" t="s">
        <v>36</v>
      </c>
      <c r="D319" s="58" t="s">
        <v>34</v>
      </c>
      <c r="E319" s="54" t="s">
        <v>34</v>
      </c>
      <c r="F319" s="82" t="s">
        <v>34</v>
      </c>
      <c r="G319" s="82" t="s">
        <v>34</v>
      </c>
      <c r="H319" s="73" t="s">
        <v>34</v>
      </c>
      <c r="I319" s="55">
        <v>0</v>
      </c>
      <c r="J319" s="72" t="s">
        <v>34</v>
      </c>
      <c r="K319" s="82" t="s">
        <v>34</v>
      </c>
      <c r="L319" s="82" t="s">
        <v>34</v>
      </c>
      <c r="M319" s="73" t="s">
        <v>34</v>
      </c>
      <c r="N319" s="55">
        <v>0</v>
      </c>
      <c r="O319" s="56">
        <v>0</v>
      </c>
      <c r="P319" s="82" t="s">
        <v>34</v>
      </c>
      <c r="Q319" s="82" t="s">
        <v>34</v>
      </c>
      <c r="R319" s="82" t="s">
        <v>34</v>
      </c>
      <c r="S319" s="82" t="s">
        <v>34</v>
      </c>
      <c r="T319" s="82" t="s">
        <v>34</v>
      </c>
      <c r="U319" s="82" t="s">
        <v>34</v>
      </c>
      <c r="V319" s="57">
        <v>0</v>
      </c>
      <c r="W319" s="57">
        <v>0</v>
      </c>
    </row>
    <row r="320" spans="1:23" x14ac:dyDescent="0.2">
      <c r="A320" s="88" t="s">
        <v>34</v>
      </c>
      <c r="B320" s="89"/>
      <c r="C320" s="90" t="s">
        <v>37</v>
      </c>
      <c r="D320" s="58" t="s">
        <v>34</v>
      </c>
      <c r="E320" s="54" t="s">
        <v>34</v>
      </c>
      <c r="F320" s="82" t="s">
        <v>34</v>
      </c>
      <c r="G320" s="82" t="s">
        <v>34</v>
      </c>
      <c r="H320" s="73" t="s">
        <v>34</v>
      </c>
      <c r="I320" s="55">
        <v>0</v>
      </c>
      <c r="J320" s="72" t="s">
        <v>34</v>
      </c>
      <c r="K320" s="82" t="s">
        <v>34</v>
      </c>
      <c r="L320" s="82" t="s">
        <v>34</v>
      </c>
      <c r="M320" s="73" t="s">
        <v>34</v>
      </c>
      <c r="N320" s="55">
        <v>0</v>
      </c>
      <c r="O320" s="56">
        <v>0</v>
      </c>
      <c r="P320" s="82" t="s">
        <v>34</v>
      </c>
      <c r="Q320" s="82" t="s">
        <v>34</v>
      </c>
      <c r="R320" s="82" t="s">
        <v>34</v>
      </c>
      <c r="S320" s="82" t="s">
        <v>34</v>
      </c>
      <c r="T320" s="82" t="s">
        <v>34</v>
      </c>
      <c r="U320" s="82" t="s">
        <v>34</v>
      </c>
      <c r="V320" s="57">
        <v>0</v>
      </c>
      <c r="W320" s="57">
        <v>0</v>
      </c>
    </row>
    <row r="321" spans="1:23" x14ac:dyDescent="0.2">
      <c r="A321" s="88" t="s">
        <v>34</v>
      </c>
      <c r="B321" s="91"/>
      <c r="C321" s="90" t="s">
        <v>35</v>
      </c>
      <c r="D321">
        <v>102</v>
      </c>
      <c r="E321" s="54" t="s">
        <v>34</v>
      </c>
      <c r="F321" s="82" t="s">
        <v>34</v>
      </c>
      <c r="G321" s="82" t="s">
        <v>34</v>
      </c>
      <c r="H321" s="73" t="s">
        <v>34</v>
      </c>
      <c r="I321" s="55">
        <v>0</v>
      </c>
      <c r="J321" s="72" t="s">
        <v>34</v>
      </c>
      <c r="K321" s="82" t="s">
        <v>34</v>
      </c>
      <c r="L321" s="82" t="s">
        <v>34</v>
      </c>
      <c r="M321" s="73" t="s">
        <v>34</v>
      </c>
      <c r="N321" s="55">
        <v>0</v>
      </c>
      <c r="O321" s="56">
        <v>0</v>
      </c>
      <c r="P321" s="82" t="s">
        <v>34</v>
      </c>
      <c r="Q321" s="82" t="s">
        <v>34</v>
      </c>
      <c r="R321" s="82" t="s">
        <v>34</v>
      </c>
      <c r="S321" s="82" t="s">
        <v>34</v>
      </c>
      <c r="T321" s="82" t="s">
        <v>34</v>
      </c>
      <c r="U321" s="82" t="s">
        <v>34</v>
      </c>
      <c r="V321" s="57">
        <v>0</v>
      </c>
      <c r="W321" s="57">
        <v>0</v>
      </c>
    </row>
    <row r="322" spans="1:23" x14ac:dyDescent="0.2">
      <c r="A322" s="92" t="s">
        <v>34</v>
      </c>
      <c r="B322" s="93"/>
      <c r="C322" s="94" t="s">
        <v>36</v>
      </c>
      <c r="D322" s="58" t="s">
        <v>34</v>
      </c>
      <c r="E322" s="59" t="s">
        <v>34</v>
      </c>
      <c r="F322" s="83" t="s">
        <v>34</v>
      </c>
      <c r="G322" s="83" t="s">
        <v>34</v>
      </c>
      <c r="H322" s="84" t="s">
        <v>34</v>
      </c>
      <c r="I322" s="55">
        <v>0</v>
      </c>
      <c r="J322" s="85" t="s">
        <v>34</v>
      </c>
      <c r="K322" s="83" t="s">
        <v>34</v>
      </c>
      <c r="L322" s="83" t="s">
        <v>34</v>
      </c>
      <c r="M322" s="84" t="s">
        <v>34</v>
      </c>
      <c r="N322" s="55">
        <v>0</v>
      </c>
      <c r="O322" s="56">
        <v>0</v>
      </c>
      <c r="P322" s="83" t="s">
        <v>34</v>
      </c>
      <c r="Q322" s="83" t="s">
        <v>34</v>
      </c>
      <c r="R322" s="83" t="s">
        <v>34</v>
      </c>
      <c r="S322" s="83" t="s">
        <v>34</v>
      </c>
      <c r="T322" s="83" t="s">
        <v>34</v>
      </c>
      <c r="U322" s="83" t="s">
        <v>34</v>
      </c>
      <c r="V322" s="57">
        <v>0</v>
      </c>
      <c r="W322" s="57">
        <v>0</v>
      </c>
    </row>
    <row r="323" spans="1:23" x14ac:dyDescent="0.2">
      <c r="A323" s="88" t="s">
        <v>34</v>
      </c>
      <c r="B323" s="89"/>
      <c r="C323" s="90" t="s">
        <v>37</v>
      </c>
      <c r="D323" s="58" t="s">
        <v>34</v>
      </c>
      <c r="E323" s="54" t="s">
        <v>34</v>
      </c>
      <c r="F323" s="82" t="s">
        <v>34</v>
      </c>
      <c r="G323" s="82" t="s">
        <v>34</v>
      </c>
      <c r="H323" s="73" t="s">
        <v>34</v>
      </c>
      <c r="I323" s="55">
        <v>0</v>
      </c>
      <c r="J323" s="72" t="s">
        <v>34</v>
      </c>
      <c r="K323" s="82" t="s">
        <v>34</v>
      </c>
      <c r="L323" s="82" t="s">
        <v>34</v>
      </c>
      <c r="M323" s="73" t="s">
        <v>34</v>
      </c>
      <c r="N323" s="55">
        <v>0</v>
      </c>
      <c r="O323" s="56">
        <v>0</v>
      </c>
      <c r="P323" s="82" t="s">
        <v>34</v>
      </c>
      <c r="Q323" s="82" t="s">
        <v>34</v>
      </c>
      <c r="R323" s="82" t="s">
        <v>34</v>
      </c>
      <c r="S323" s="82" t="s">
        <v>34</v>
      </c>
      <c r="T323" s="82" t="s">
        <v>34</v>
      </c>
      <c r="U323" s="82" t="s">
        <v>34</v>
      </c>
      <c r="V323" s="57">
        <v>0</v>
      </c>
      <c r="W323" s="57">
        <v>0</v>
      </c>
    </row>
    <row r="324" spans="1:23" x14ac:dyDescent="0.2">
      <c r="A324" s="88" t="s">
        <v>34</v>
      </c>
      <c r="B324" s="91"/>
      <c r="C324" s="90" t="s">
        <v>35</v>
      </c>
      <c r="D324">
        <v>103</v>
      </c>
      <c r="E324" s="54" t="s">
        <v>34</v>
      </c>
      <c r="F324" s="82" t="s">
        <v>34</v>
      </c>
      <c r="G324" s="82" t="s">
        <v>34</v>
      </c>
      <c r="H324" s="73" t="s">
        <v>34</v>
      </c>
      <c r="I324" s="55">
        <v>0</v>
      </c>
      <c r="J324" s="72" t="s">
        <v>34</v>
      </c>
      <c r="K324" s="82" t="s">
        <v>34</v>
      </c>
      <c r="L324" s="82" t="s">
        <v>34</v>
      </c>
      <c r="M324" s="73" t="s">
        <v>34</v>
      </c>
      <c r="N324" s="55">
        <v>0</v>
      </c>
      <c r="O324" s="56">
        <v>0</v>
      </c>
      <c r="P324" s="82" t="s">
        <v>34</v>
      </c>
      <c r="Q324" s="82" t="s">
        <v>34</v>
      </c>
      <c r="R324" s="82" t="s">
        <v>34</v>
      </c>
      <c r="S324" s="82" t="s">
        <v>34</v>
      </c>
      <c r="T324" s="82" t="s">
        <v>34</v>
      </c>
      <c r="U324" s="82" t="s">
        <v>34</v>
      </c>
      <c r="V324" s="57">
        <v>0</v>
      </c>
      <c r="W324" s="57">
        <v>0</v>
      </c>
    </row>
    <row r="325" spans="1:23" x14ac:dyDescent="0.2">
      <c r="A325" s="88" t="s">
        <v>34</v>
      </c>
      <c r="B325" s="89"/>
      <c r="C325" s="90" t="s">
        <v>36</v>
      </c>
      <c r="D325" s="58" t="s">
        <v>34</v>
      </c>
      <c r="E325" s="54" t="s">
        <v>34</v>
      </c>
      <c r="F325" s="82" t="s">
        <v>34</v>
      </c>
      <c r="G325" s="82" t="s">
        <v>34</v>
      </c>
      <c r="H325" s="73" t="s">
        <v>34</v>
      </c>
      <c r="I325" s="55">
        <v>0</v>
      </c>
      <c r="J325" s="72" t="s">
        <v>34</v>
      </c>
      <c r="K325" s="82" t="s">
        <v>34</v>
      </c>
      <c r="L325" s="82" t="s">
        <v>34</v>
      </c>
      <c r="M325" s="73" t="s">
        <v>34</v>
      </c>
      <c r="N325" s="55">
        <v>0</v>
      </c>
      <c r="O325" s="56">
        <v>0</v>
      </c>
      <c r="P325" s="82" t="s">
        <v>34</v>
      </c>
      <c r="Q325" s="82" t="s">
        <v>34</v>
      </c>
      <c r="R325" s="82" t="s">
        <v>34</v>
      </c>
      <c r="S325" s="82" t="s">
        <v>34</v>
      </c>
      <c r="T325" s="82" t="s">
        <v>34</v>
      </c>
      <c r="U325" s="82" t="s">
        <v>34</v>
      </c>
      <c r="V325" s="57">
        <v>0</v>
      </c>
      <c r="W325" s="57">
        <v>0</v>
      </c>
    </row>
    <row r="326" spans="1:23" x14ac:dyDescent="0.2">
      <c r="A326" s="88" t="s">
        <v>34</v>
      </c>
      <c r="B326" s="89"/>
      <c r="C326" s="90" t="s">
        <v>37</v>
      </c>
      <c r="D326" s="58" t="s">
        <v>34</v>
      </c>
      <c r="E326" s="54" t="s">
        <v>34</v>
      </c>
      <c r="F326" s="82" t="s">
        <v>34</v>
      </c>
      <c r="G326" s="82" t="s">
        <v>34</v>
      </c>
      <c r="H326" s="73" t="s">
        <v>34</v>
      </c>
      <c r="I326" s="55">
        <v>0</v>
      </c>
      <c r="J326" s="72" t="s">
        <v>34</v>
      </c>
      <c r="K326" s="82" t="s">
        <v>34</v>
      </c>
      <c r="L326" s="82" t="s">
        <v>34</v>
      </c>
      <c r="M326" s="73" t="s">
        <v>34</v>
      </c>
      <c r="N326" s="55">
        <v>0</v>
      </c>
      <c r="O326" s="56">
        <v>0</v>
      </c>
      <c r="P326" s="82" t="s">
        <v>34</v>
      </c>
      <c r="Q326" s="82" t="s">
        <v>34</v>
      </c>
      <c r="R326" s="82" t="s">
        <v>34</v>
      </c>
      <c r="S326" s="82" t="s">
        <v>34</v>
      </c>
      <c r="T326" s="82" t="s">
        <v>34</v>
      </c>
      <c r="U326" s="82" t="s">
        <v>34</v>
      </c>
      <c r="V326" s="57">
        <v>0</v>
      </c>
      <c r="W326" s="57">
        <v>0</v>
      </c>
    </row>
    <row r="327" spans="1:23" x14ac:dyDescent="0.2">
      <c r="A327" s="88" t="s">
        <v>34</v>
      </c>
      <c r="B327" s="91"/>
      <c r="C327" s="90" t="s">
        <v>35</v>
      </c>
      <c r="D327">
        <v>104</v>
      </c>
      <c r="E327" s="54" t="s">
        <v>34</v>
      </c>
      <c r="F327" s="82" t="s">
        <v>34</v>
      </c>
      <c r="G327" s="82" t="s">
        <v>34</v>
      </c>
      <c r="H327" s="73" t="s">
        <v>34</v>
      </c>
      <c r="I327" s="55">
        <v>0</v>
      </c>
      <c r="J327" s="72" t="s">
        <v>34</v>
      </c>
      <c r="K327" s="82" t="s">
        <v>34</v>
      </c>
      <c r="L327" s="82" t="s">
        <v>34</v>
      </c>
      <c r="M327" s="73" t="s">
        <v>34</v>
      </c>
      <c r="N327" s="55">
        <v>0</v>
      </c>
      <c r="O327" s="56">
        <v>0</v>
      </c>
      <c r="P327" s="82" t="s">
        <v>34</v>
      </c>
      <c r="Q327" s="82" t="s">
        <v>34</v>
      </c>
      <c r="R327" s="82" t="s">
        <v>34</v>
      </c>
      <c r="S327" s="82" t="s">
        <v>34</v>
      </c>
      <c r="T327" s="82" t="s">
        <v>34</v>
      </c>
      <c r="U327" s="82" t="s">
        <v>34</v>
      </c>
      <c r="V327" s="57">
        <v>0</v>
      </c>
      <c r="W327" s="57">
        <v>0</v>
      </c>
    </row>
    <row r="328" spans="1:23" x14ac:dyDescent="0.2">
      <c r="A328" s="92" t="s">
        <v>34</v>
      </c>
      <c r="B328" s="93"/>
      <c r="C328" s="94" t="s">
        <v>36</v>
      </c>
      <c r="D328" s="58" t="s">
        <v>34</v>
      </c>
      <c r="E328" s="59" t="s">
        <v>34</v>
      </c>
      <c r="F328" s="83" t="s">
        <v>34</v>
      </c>
      <c r="G328" s="83" t="s">
        <v>34</v>
      </c>
      <c r="H328" s="84" t="s">
        <v>34</v>
      </c>
      <c r="I328" s="55">
        <v>0</v>
      </c>
      <c r="J328" s="85" t="s">
        <v>34</v>
      </c>
      <c r="K328" s="83" t="s">
        <v>34</v>
      </c>
      <c r="L328" s="83" t="s">
        <v>34</v>
      </c>
      <c r="M328" s="84" t="s">
        <v>34</v>
      </c>
      <c r="N328" s="55">
        <v>0</v>
      </c>
      <c r="O328" s="56">
        <v>0</v>
      </c>
      <c r="P328" s="83" t="s">
        <v>34</v>
      </c>
      <c r="Q328" s="83" t="s">
        <v>34</v>
      </c>
      <c r="R328" s="83" t="s">
        <v>34</v>
      </c>
      <c r="S328" s="83" t="s">
        <v>34</v>
      </c>
      <c r="T328" s="83" t="s">
        <v>34</v>
      </c>
      <c r="U328" s="83" t="s">
        <v>34</v>
      </c>
      <c r="V328" s="57">
        <v>0</v>
      </c>
      <c r="W328" s="57">
        <v>0</v>
      </c>
    </row>
    <row r="329" spans="1:23" x14ac:dyDescent="0.2">
      <c r="A329" s="88" t="s">
        <v>34</v>
      </c>
      <c r="B329" s="89"/>
      <c r="C329" s="90" t="s">
        <v>37</v>
      </c>
      <c r="D329" s="58" t="s">
        <v>34</v>
      </c>
      <c r="E329" s="54" t="s">
        <v>34</v>
      </c>
      <c r="F329" s="82" t="s">
        <v>34</v>
      </c>
      <c r="G329" s="82" t="s">
        <v>34</v>
      </c>
      <c r="H329" s="73" t="s">
        <v>34</v>
      </c>
      <c r="I329" s="55">
        <v>0</v>
      </c>
      <c r="J329" s="72" t="s">
        <v>34</v>
      </c>
      <c r="K329" s="82" t="s">
        <v>34</v>
      </c>
      <c r="L329" s="82" t="s">
        <v>34</v>
      </c>
      <c r="M329" s="73" t="s">
        <v>34</v>
      </c>
      <c r="N329" s="55">
        <v>0</v>
      </c>
      <c r="O329" s="56">
        <v>0</v>
      </c>
      <c r="P329" s="82" t="s">
        <v>34</v>
      </c>
      <c r="Q329" s="82" t="s">
        <v>34</v>
      </c>
      <c r="R329" s="82" t="s">
        <v>34</v>
      </c>
      <c r="S329" s="82" t="s">
        <v>34</v>
      </c>
      <c r="T329" s="82" t="s">
        <v>34</v>
      </c>
      <c r="U329" s="82" t="s">
        <v>34</v>
      </c>
      <c r="V329" s="57">
        <v>0</v>
      </c>
      <c r="W329" s="57">
        <v>0</v>
      </c>
    </row>
    <row r="330" spans="1:23" x14ac:dyDescent="0.2">
      <c r="A330" s="88" t="s">
        <v>34</v>
      </c>
      <c r="B330" s="91"/>
      <c r="C330" s="90" t="s">
        <v>35</v>
      </c>
      <c r="D330">
        <v>105</v>
      </c>
      <c r="E330" s="54" t="s">
        <v>34</v>
      </c>
      <c r="F330" s="82" t="s">
        <v>34</v>
      </c>
      <c r="G330" s="82" t="s">
        <v>34</v>
      </c>
      <c r="H330" s="73" t="s">
        <v>34</v>
      </c>
      <c r="I330" s="55">
        <v>0</v>
      </c>
      <c r="J330" s="72" t="s">
        <v>34</v>
      </c>
      <c r="K330" s="82" t="s">
        <v>34</v>
      </c>
      <c r="L330" s="82" t="s">
        <v>34</v>
      </c>
      <c r="M330" s="73" t="s">
        <v>34</v>
      </c>
      <c r="N330" s="55">
        <v>0</v>
      </c>
      <c r="O330" s="56">
        <v>0</v>
      </c>
      <c r="P330" s="82" t="s">
        <v>34</v>
      </c>
      <c r="Q330" s="82" t="s">
        <v>34</v>
      </c>
      <c r="R330" s="82" t="s">
        <v>34</v>
      </c>
      <c r="S330" s="82" t="s">
        <v>34</v>
      </c>
      <c r="T330" s="82" t="s">
        <v>34</v>
      </c>
      <c r="U330" s="82" t="s">
        <v>34</v>
      </c>
      <c r="V330" s="57">
        <v>0</v>
      </c>
      <c r="W330" s="57">
        <v>0</v>
      </c>
    </row>
    <row r="331" spans="1:23" x14ac:dyDescent="0.2">
      <c r="A331" s="88" t="s">
        <v>34</v>
      </c>
      <c r="B331" s="89"/>
      <c r="C331" s="90" t="s">
        <v>36</v>
      </c>
      <c r="D331" s="58" t="s">
        <v>34</v>
      </c>
      <c r="E331" s="54" t="s">
        <v>34</v>
      </c>
      <c r="F331" s="82" t="s">
        <v>34</v>
      </c>
      <c r="G331" s="82" t="s">
        <v>34</v>
      </c>
      <c r="H331" s="73" t="s">
        <v>34</v>
      </c>
      <c r="I331" s="55">
        <v>0</v>
      </c>
      <c r="J331" s="72" t="s">
        <v>34</v>
      </c>
      <c r="K331" s="82" t="s">
        <v>34</v>
      </c>
      <c r="L331" s="82" t="s">
        <v>34</v>
      </c>
      <c r="M331" s="73" t="s">
        <v>34</v>
      </c>
      <c r="N331" s="55">
        <v>0</v>
      </c>
      <c r="O331" s="56">
        <v>0</v>
      </c>
      <c r="P331" s="82" t="s">
        <v>34</v>
      </c>
      <c r="Q331" s="82" t="s">
        <v>34</v>
      </c>
      <c r="R331" s="82" t="s">
        <v>34</v>
      </c>
      <c r="S331" s="82" t="s">
        <v>34</v>
      </c>
      <c r="T331" s="82" t="s">
        <v>34</v>
      </c>
      <c r="U331" s="82" t="s">
        <v>34</v>
      </c>
      <c r="V331" s="57">
        <v>0</v>
      </c>
      <c r="W331" s="57">
        <v>0</v>
      </c>
    </row>
    <row r="332" spans="1:23" x14ac:dyDescent="0.2">
      <c r="A332" s="88" t="s">
        <v>34</v>
      </c>
      <c r="B332" s="89"/>
      <c r="C332" s="90" t="s">
        <v>37</v>
      </c>
      <c r="D332" s="58" t="s">
        <v>34</v>
      </c>
      <c r="E332" s="54" t="s">
        <v>34</v>
      </c>
      <c r="F332" s="82" t="s">
        <v>34</v>
      </c>
      <c r="G332" s="82" t="s">
        <v>34</v>
      </c>
      <c r="H332" s="73" t="s">
        <v>34</v>
      </c>
      <c r="I332" s="55">
        <v>0</v>
      </c>
      <c r="J332" s="72" t="s">
        <v>34</v>
      </c>
      <c r="K332" s="82" t="s">
        <v>34</v>
      </c>
      <c r="L332" s="82" t="s">
        <v>34</v>
      </c>
      <c r="M332" s="73" t="s">
        <v>34</v>
      </c>
      <c r="N332" s="55">
        <v>0</v>
      </c>
      <c r="O332" s="56">
        <v>0</v>
      </c>
      <c r="P332" s="82" t="s">
        <v>34</v>
      </c>
      <c r="Q332" s="82" t="s">
        <v>34</v>
      </c>
      <c r="R332" s="82" t="s">
        <v>34</v>
      </c>
      <c r="S332" s="82" t="s">
        <v>34</v>
      </c>
      <c r="T332" s="82" t="s">
        <v>34</v>
      </c>
      <c r="U332" s="82" t="s">
        <v>34</v>
      </c>
      <c r="V332" s="57">
        <v>0</v>
      </c>
      <c r="W332" s="57">
        <v>0</v>
      </c>
    </row>
    <row r="333" spans="1:23" x14ac:dyDescent="0.2">
      <c r="A333" s="88" t="s">
        <v>34</v>
      </c>
      <c r="B333" s="91"/>
      <c r="C333" s="90" t="s">
        <v>35</v>
      </c>
      <c r="D333">
        <v>106</v>
      </c>
      <c r="E333" s="54" t="s">
        <v>34</v>
      </c>
      <c r="F333" s="82" t="s">
        <v>34</v>
      </c>
      <c r="G333" s="82" t="s">
        <v>34</v>
      </c>
      <c r="H333" s="73" t="s">
        <v>34</v>
      </c>
      <c r="I333" s="55">
        <v>0</v>
      </c>
      <c r="J333" s="72" t="s">
        <v>34</v>
      </c>
      <c r="K333" s="82" t="s">
        <v>34</v>
      </c>
      <c r="L333" s="82" t="s">
        <v>34</v>
      </c>
      <c r="M333" s="73" t="s">
        <v>34</v>
      </c>
      <c r="N333" s="55">
        <v>0</v>
      </c>
      <c r="O333" s="56">
        <v>0</v>
      </c>
      <c r="P333" s="82" t="s">
        <v>34</v>
      </c>
      <c r="Q333" s="82" t="s">
        <v>34</v>
      </c>
      <c r="R333" s="82" t="s">
        <v>34</v>
      </c>
      <c r="S333" s="82" t="s">
        <v>34</v>
      </c>
      <c r="T333" s="82" t="s">
        <v>34</v>
      </c>
      <c r="U333" s="82" t="s">
        <v>34</v>
      </c>
      <c r="V333" s="57">
        <v>0</v>
      </c>
      <c r="W333" s="57">
        <v>0</v>
      </c>
    </row>
    <row r="334" spans="1:23" x14ac:dyDescent="0.2">
      <c r="A334" s="92" t="s">
        <v>34</v>
      </c>
      <c r="B334" s="93"/>
      <c r="C334" s="94" t="s">
        <v>36</v>
      </c>
      <c r="D334" s="58" t="s">
        <v>34</v>
      </c>
      <c r="E334" s="59" t="s">
        <v>34</v>
      </c>
      <c r="F334" s="83" t="s">
        <v>34</v>
      </c>
      <c r="G334" s="83" t="s">
        <v>34</v>
      </c>
      <c r="H334" s="84" t="s">
        <v>34</v>
      </c>
      <c r="I334" s="55">
        <v>0</v>
      </c>
      <c r="J334" s="85" t="s">
        <v>34</v>
      </c>
      <c r="K334" s="83" t="s">
        <v>34</v>
      </c>
      <c r="L334" s="83" t="s">
        <v>34</v>
      </c>
      <c r="M334" s="84" t="s">
        <v>34</v>
      </c>
      <c r="N334" s="55">
        <v>0</v>
      </c>
      <c r="O334" s="56">
        <v>0</v>
      </c>
      <c r="P334" s="83" t="s">
        <v>34</v>
      </c>
      <c r="Q334" s="83" t="s">
        <v>34</v>
      </c>
      <c r="R334" s="83" t="s">
        <v>34</v>
      </c>
      <c r="S334" s="83" t="s">
        <v>34</v>
      </c>
      <c r="T334" s="83" t="s">
        <v>34</v>
      </c>
      <c r="U334" s="83" t="s">
        <v>34</v>
      </c>
      <c r="V334" s="57">
        <v>0</v>
      </c>
      <c r="W334" s="57">
        <v>0</v>
      </c>
    </row>
    <row r="335" spans="1:23" x14ac:dyDescent="0.2">
      <c r="A335" s="88" t="s">
        <v>34</v>
      </c>
      <c r="B335" s="89"/>
      <c r="C335" s="90" t="s">
        <v>37</v>
      </c>
      <c r="D335" s="58" t="s">
        <v>34</v>
      </c>
      <c r="E335" s="54" t="s">
        <v>34</v>
      </c>
      <c r="F335" s="82" t="s">
        <v>34</v>
      </c>
      <c r="G335" s="82" t="s">
        <v>34</v>
      </c>
      <c r="H335" s="73" t="s">
        <v>34</v>
      </c>
      <c r="I335" s="55">
        <v>0</v>
      </c>
      <c r="J335" s="72" t="s">
        <v>34</v>
      </c>
      <c r="K335" s="82" t="s">
        <v>34</v>
      </c>
      <c r="L335" s="82" t="s">
        <v>34</v>
      </c>
      <c r="M335" s="73" t="s">
        <v>34</v>
      </c>
      <c r="N335" s="55">
        <v>0</v>
      </c>
      <c r="O335" s="56">
        <v>0</v>
      </c>
      <c r="P335" s="82" t="s">
        <v>34</v>
      </c>
      <c r="Q335" s="82" t="s">
        <v>34</v>
      </c>
      <c r="R335" s="82" t="s">
        <v>34</v>
      </c>
      <c r="S335" s="82" t="s">
        <v>34</v>
      </c>
      <c r="T335" s="82" t="s">
        <v>34</v>
      </c>
      <c r="U335" s="82" t="s">
        <v>34</v>
      </c>
      <c r="V335" s="57">
        <v>0</v>
      </c>
      <c r="W335" s="57">
        <v>0</v>
      </c>
    </row>
    <row r="336" spans="1:23" x14ac:dyDescent="0.2">
      <c r="A336" s="88" t="s">
        <v>34</v>
      </c>
      <c r="B336" s="91"/>
      <c r="C336" s="90" t="s">
        <v>35</v>
      </c>
      <c r="D336">
        <v>107</v>
      </c>
      <c r="E336" s="54" t="s">
        <v>34</v>
      </c>
      <c r="F336" s="82" t="s">
        <v>34</v>
      </c>
      <c r="G336" s="82" t="s">
        <v>34</v>
      </c>
      <c r="H336" s="73" t="s">
        <v>34</v>
      </c>
      <c r="I336" s="55">
        <v>0</v>
      </c>
      <c r="J336" s="72" t="s">
        <v>34</v>
      </c>
      <c r="K336" s="82" t="s">
        <v>34</v>
      </c>
      <c r="L336" s="82" t="s">
        <v>34</v>
      </c>
      <c r="M336" s="73" t="s">
        <v>34</v>
      </c>
      <c r="N336" s="55">
        <v>0</v>
      </c>
      <c r="O336" s="56">
        <v>0</v>
      </c>
      <c r="P336" s="82" t="s">
        <v>34</v>
      </c>
      <c r="Q336" s="82" t="s">
        <v>34</v>
      </c>
      <c r="R336" s="82" t="s">
        <v>34</v>
      </c>
      <c r="S336" s="82" t="s">
        <v>34</v>
      </c>
      <c r="T336" s="82" t="s">
        <v>34</v>
      </c>
      <c r="U336" s="82" t="s">
        <v>34</v>
      </c>
      <c r="V336" s="57">
        <v>0</v>
      </c>
      <c r="W336" s="57">
        <v>0</v>
      </c>
    </row>
    <row r="337" spans="1:23" x14ac:dyDescent="0.2">
      <c r="A337" s="88" t="s">
        <v>34</v>
      </c>
      <c r="B337" s="89"/>
      <c r="C337" s="90" t="s">
        <v>36</v>
      </c>
      <c r="D337" s="58" t="s">
        <v>34</v>
      </c>
      <c r="E337" s="54" t="s">
        <v>34</v>
      </c>
      <c r="F337" s="82" t="s">
        <v>34</v>
      </c>
      <c r="G337" s="82" t="s">
        <v>34</v>
      </c>
      <c r="H337" s="73" t="s">
        <v>34</v>
      </c>
      <c r="I337" s="55">
        <v>0</v>
      </c>
      <c r="J337" s="72" t="s">
        <v>34</v>
      </c>
      <c r="K337" s="82" t="s">
        <v>34</v>
      </c>
      <c r="L337" s="82" t="s">
        <v>34</v>
      </c>
      <c r="M337" s="73" t="s">
        <v>34</v>
      </c>
      <c r="N337" s="55">
        <v>0</v>
      </c>
      <c r="O337" s="56">
        <v>0</v>
      </c>
      <c r="P337" s="82" t="s">
        <v>34</v>
      </c>
      <c r="Q337" s="82" t="s">
        <v>34</v>
      </c>
      <c r="R337" s="82" t="s">
        <v>34</v>
      </c>
      <c r="S337" s="82" t="s">
        <v>34</v>
      </c>
      <c r="T337" s="82" t="s">
        <v>34</v>
      </c>
      <c r="U337" s="82" t="s">
        <v>34</v>
      </c>
      <c r="V337" s="57">
        <v>0</v>
      </c>
      <c r="W337" s="57">
        <v>0</v>
      </c>
    </row>
    <row r="338" spans="1:23" x14ac:dyDescent="0.2">
      <c r="A338" s="88" t="s">
        <v>34</v>
      </c>
      <c r="B338" s="89"/>
      <c r="C338" s="90" t="s">
        <v>37</v>
      </c>
      <c r="D338" s="58" t="s">
        <v>34</v>
      </c>
      <c r="E338" s="54" t="s">
        <v>34</v>
      </c>
      <c r="F338" s="82" t="s">
        <v>34</v>
      </c>
      <c r="G338" s="82" t="s">
        <v>34</v>
      </c>
      <c r="H338" s="73" t="s">
        <v>34</v>
      </c>
      <c r="I338" s="55">
        <v>0</v>
      </c>
      <c r="J338" s="72" t="s">
        <v>34</v>
      </c>
      <c r="K338" s="82" t="s">
        <v>34</v>
      </c>
      <c r="L338" s="82" t="s">
        <v>34</v>
      </c>
      <c r="M338" s="73" t="s">
        <v>34</v>
      </c>
      <c r="N338" s="55">
        <v>0</v>
      </c>
      <c r="O338" s="56">
        <v>0</v>
      </c>
      <c r="P338" s="82" t="s">
        <v>34</v>
      </c>
      <c r="Q338" s="82" t="s">
        <v>34</v>
      </c>
      <c r="R338" s="82" t="s">
        <v>34</v>
      </c>
      <c r="S338" s="82" t="s">
        <v>34</v>
      </c>
      <c r="T338" s="82" t="s">
        <v>34</v>
      </c>
      <c r="U338" s="82" t="s">
        <v>34</v>
      </c>
      <c r="V338" s="57">
        <v>0</v>
      </c>
      <c r="W338" s="57">
        <v>0</v>
      </c>
    </row>
    <row r="339" spans="1:23" x14ac:dyDescent="0.2">
      <c r="A339" s="88" t="s">
        <v>34</v>
      </c>
      <c r="B339" s="91"/>
      <c r="C339" s="90" t="s">
        <v>35</v>
      </c>
      <c r="D339">
        <v>108</v>
      </c>
      <c r="E339" s="54" t="s">
        <v>34</v>
      </c>
      <c r="F339" s="82" t="s">
        <v>34</v>
      </c>
      <c r="G339" s="82" t="s">
        <v>34</v>
      </c>
      <c r="H339" s="73" t="s">
        <v>34</v>
      </c>
      <c r="I339" s="55">
        <v>0</v>
      </c>
      <c r="J339" s="72" t="s">
        <v>34</v>
      </c>
      <c r="K339" s="82" t="s">
        <v>34</v>
      </c>
      <c r="L339" s="82" t="s">
        <v>34</v>
      </c>
      <c r="M339" s="73" t="s">
        <v>34</v>
      </c>
      <c r="N339" s="55">
        <v>0</v>
      </c>
      <c r="O339" s="56">
        <v>0</v>
      </c>
      <c r="P339" s="82" t="s">
        <v>34</v>
      </c>
      <c r="Q339" s="82" t="s">
        <v>34</v>
      </c>
      <c r="R339" s="82" t="s">
        <v>34</v>
      </c>
      <c r="S339" s="82" t="s">
        <v>34</v>
      </c>
      <c r="T339" s="82" t="s">
        <v>34</v>
      </c>
      <c r="U339" s="82" t="s">
        <v>34</v>
      </c>
      <c r="V339" s="57">
        <v>0</v>
      </c>
      <c r="W339" s="57">
        <v>0</v>
      </c>
    </row>
    <row r="340" spans="1:23" x14ac:dyDescent="0.2">
      <c r="A340" s="92" t="s">
        <v>34</v>
      </c>
      <c r="B340" s="93"/>
      <c r="C340" s="94" t="s">
        <v>36</v>
      </c>
      <c r="D340" s="58" t="s">
        <v>34</v>
      </c>
      <c r="E340" s="59" t="s">
        <v>34</v>
      </c>
      <c r="F340" s="83" t="s">
        <v>34</v>
      </c>
      <c r="G340" s="83" t="s">
        <v>34</v>
      </c>
      <c r="H340" s="84" t="s">
        <v>34</v>
      </c>
      <c r="I340" s="55">
        <v>0</v>
      </c>
      <c r="J340" s="85" t="s">
        <v>34</v>
      </c>
      <c r="K340" s="83" t="s">
        <v>34</v>
      </c>
      <c r="L340" s="83" t="s">
        <v>34</v>
      </c>
      <c r="M340" s="84" t="s">
        <v>34</v>
      </c>
      <c r="N340" s="55">
        <v>0</v>
      </c>
      <c r="O340" s="56">
        <v>0</v>
      </c>
      <c r="P340" s="83" t="s">
        <v>34</v>
      </c>
      <c r="Q340" s="83" t="s">
        <v>34</v>
      </c>
      <c r="R340" s="83" t="s">
        <v>34</v>
      </c>
      <c r="S340" s="83" t="s">
        <v>34</v>
      </c>
      <c r="T340" s="83" t="s">
        <v>34</v>
      </c>
      <c r="U340" s="83" t="s">
        <v>34</v>
      </c>
      <c r="V340" s="57">
        <v>0</v>
      </c>
      <c r="W340" s="57">
        <v>0</v>
      </c>
    </row>
    <row r="341" spans="1:23" x14ac:dyDescent="0.2">
      <c r="A341" s="88" t="s">
        <v>34</v>
      </c>
      <c r="B341" s="89"/>
      <c r="C341" s="90" t="s">
        <v>37</v>
      </c>
      <c r="D341" s="58" t="s">
        <v>34</v>
      </c>
      <c r="E341" s="54" t="s">
        <v>34</v>
      </c>
      <c r="F341" s="82" t="s">
        <v>34</v>
      </c>
      <c r="G341" s="82" t="s">
        <v>34</v>
      </c>
      <c r="H341" s="73" t="s">
        <v>34</v>
      </c>
      <c r="I341" s="55">
        <v>0</v>
      </c>
      <c r="J341" s="72" t="s">
        <v>34</v>
      </c>
      <c r="K341" s="82" t="s">
        <v>34</v>
      </c>
      <c r="L341" s="82" t="s">
        <v>34</v>
      </c>
      <c r="M341" s="73" t="s">
        <v>34</v>
      </c>
      <c r="N341" s="55">
        <v>0</v>
      </c>
      <c r="O341" s="56">
        <v>0</v>
      </c>
      <c r="P341" s="82" t="s">
        <v>34</v>
      </c>
      <c r="Q341" s="82" t="s">
        <v>34</v>
      </c>
      <c r="R341" s="82" t="s">
        <v>34</v>
      </c>
      <c r="S341" s="82" t="s">
        <v>34</v>
      </c>
      <c r="T341" s="82" t="s">
        <v>34</v>
      </c>
      <c r="U341" s="82" t="s">
        <v>34</v>
      </c>
      <c r="V341" s="57">
        <v>0</v>
      </c>
      <c r="W341" s="57">
        <v>0</v>
      </c>
    </row>
    <row r="342" spans="1:23" x14ac:dyDescent="0.2">
      <c r="A342" s="88" t="s">
        <v>34</v>
      </c>
      <c r="B342" s="91"/>
      <c r="C342" s="90" t="s">
        <v>35</v>
      </c>
      <c r="D342">
        <v>109</v>
      </c>
      <c r="E342" s="54" t="s">
        <v>34</v>
      </c>
      <c r="F342" s="82" t="s">
        <v>34</v>
      </c>
      <c r="G342" s="82" t="s">
        <v>34</v>
      </c>
      <c r="H342" s="73" t="s">
        <v>34</v>
      </c>
      <c r="I342" s="55">
        <v>0</v>
      </c>
      <c r="J342" s="72" t="s">
        <v>34</v>
      </c>
      <c r="K342" s="82" t="s">
        <v>34</v>
      </c>
      <c r="L342" s="82" t="s">
        <v>34</v>
      </c>
      <c r="M342" s="73" t="s">
        <v>34</v>
      </c>
      <c r="N342" s="55">
        <v>0</v>
      </c>
      <c r="O342" s="56">
        <v>0</v>
      </c>
      <c r="P342" s="82" t="s">
        <v>34</v>
      </c>
      <c r="Q342" s="82" t="s">
        <v>34</v>
      </c>
      <c r="R342" s="82" t="s">
        <v>34</v>
      </c>
      <c r="S342" s="82" t="s">
        <v>34</v>
      </c>
      <c r="T342" s="82" t="s">
        <v>34</v>
      </c>
      <c r="U342" s="82" t="s">
        <v>34</v>
      </c>
      <c r="V342" s="57">
        <v>0</v>
      </c>
      <c r="W342" s="57">
        <v>0</v>
      </c>
    </row>
    <row r="343" spans="1:23" x14ac:dyDescent="0.2">
      <c r="A343" s="88" t="s">
        <v>34</v>
      </c>
      <c r="B343" s="89"/>
      <c r="C343" s="90" t="s">
        <v>36</v>
      </c>
      <c r="D343" s="58" t="s">
        <v>34</v>
      </c>
      <c r="E343" s="54" t="s">
        <v>34</v>
      </c>
      <c r="F343" s="82" t="s">
        <v>34</v>
      </c>
      <c r="G343" s="82" t="s">
        <v>34</v>
      </c>
      <c r="H343" s="73" t="s">
        <v>34</v>
      </c>
      <c r="I343" s="55">
        <v>0</v>
      </c>
      <c r="J343" s="72" t="s">
        <v>34</v>
      </c>
      <c r="K343" s="82" t="s">
        <v>34</v>
      </c>
      <c r="L343" s="82" t="s">
        <v>34</v>
      </c>
      <c r="M343" s="73" t="s">
        <v>34</v>
      </c>
      <c r="N343" s="55">
        <v>0</v>
      </c>
      <c r="O343" s="56">
        <v>0</v>
      </c>
      <c r="P343" s="82" t="s">
        <v>34</v>
      </c>
      <c r="Q343" s="82" t="s">
        <v>34</v>
      </c>
      <c r="R343" s="82" t="s">
        <v>34</v>
      </c>
      <c r="S343" s="82" t="s">
        <v>34</v>
      </c>
      <c r="T343" s="82" t="s">
        <v>34</v>
      </c>
      <c r="U343" s="82" t="s">
        <v>34</v>
      </c>
      <c r="V343" s="57">
        <v>0</v>
      </c>
      <c r="W343" s="57">
        <v>0</v>
      </c>
    </row>
    <row r="344" spans="1:23" x14ac:dyDescent="0.2">
      <c r="A344" s="88" t="s">
        <v>34</v>
      </c>
      <c r="B344" s="89"/>
      <c r="C344" s="90" t="s">
        <v>37</v>
      </c>
      <c r="D344" s="58" t="s">
        <v>34</v>
      </c>
      <c r="E344" s="54" t="s">
        <v>34</v>
      </c>
      <c r="F344" s="82" t="s">
        <v>34</v>
      </c>
      <c r="G344" s="82" t="s">
        <v>34</v>
      </c>
      <c r="H344" s="73" t="s">
        <v>34</v>
      </c>
      <c r="I344" s="55">
        <v>0</v>
      </c>
      <c r="J344" s="72" t="s">
        <v>34</v>
      </c>
      <c r="K344" s="82" t="s">
        <v>34</v>
      </c>
      <c r="L344" s="82" t="s">
        <v>34</v>
      </c>
      <c r="M344" s="73" t="s">
        <v>34</v>
      </c>
      <c r="N344" s="55">
        <v>0</v>
      </c>
      <c r="O344" s="56">
        <v>0</v>
      </c>
      <c r="P344" s="82" t="s">
        <v>34</v>
      </c>
      <c r="Q344" s="82" t="s">
        <v>34</v>
      </c>
      <c r="R344" s="82" t="s">
        <v>34</v>
      </c>
      <c r="S344" s="82" t="s">
        <v>34</v>
      </c>
      <c r="T344" s="82" t="s">
        <v>34</v>
      </c>
      <c r="U344" s="82" t="s">
        <v>34</v>
      </c>
      <c r="V344" s="57">
        <v>0</v>
      </c>
      <c r="W344" s="57">
        <v>0</v>
      </c>
    </row>
    <row r="345" spans="1:23" x14ac:dyDescent="0.2">
      <c r="A345" s="88" t="s">
        <v>34</v>
      </c>
      <c r="B345" s="91"/>
      <c r="C345" s="90" t="s">
        <v>35</v>
      </c>
      <c r="D345">
        <v>110</v>
      </c>
      <c r="E345" s="54" t="s">
        <v>34</v>
      </c>
      <c r="F345" s="82" t="s">
        <v>34</v>
      </c>
      <c r="G345" s="82" t="s">
        <v>34</v>
      </c>
      <c r="H345" s="73" t="s">
        <v>34</v>
      </c>
      <c r="I345" s="55">
        <v>0</v>
      </c>
      <c r="J345" s="72" t="s">
        <v>34</v>
      </c>
      <c r="K345" s="82" t="s">
        <v>34</v>
      </c>
      <c r="L345" s="82" t="s">
        <v>34</v>
      </c>
      <c r="M345" s="73" t="s">
        <v>34</v>
      </c>
      <c r="N345" s="55">
        <v>0</v>
      </c>
      <c r="O345" s="56">
        <v>0</v>
      </c>
      <c r="P345" s="82" t="s">
        <v>34</v>
      </c>
      <c r="Q345" s="82" t="s">
        <v>34</v>
      </c>
      <c r="R345" s="82" t="s">
        <v>34</v>
      </c>
      <c r="S345" s="82" t="s">
        <v>34</v>
      </c>
      <c r="T345" s="82" t="s">
        <v>34</v>
      </c>
      <c r="U345" s="82" t="s">
        <v>34</v>
      </c>
      <c r="V345" s="57">
        <v>0</v>
      </c>
      <c r="W345" s="57">
        <v>0</v>
      </c>
    </row>
    <row r="346" spans="1:23" x14ac:dyDescent="0.2">
      <c r="A346" s="92" t="s">
        <v>34</v>
      </c>
      <c r="B346" s="93"/>
      <c r="C346" s="94" t="s">
        <v>36</v>
      </c>
      <c r="D346" s="58" t="s">
        <v>34</v>
      </c>
      <c r="E346" s="59" t="s">
        <v>34</v>
      </c>
      <c r="F346" s="83" t="s">
        <v>34</v>
      </c>
      <c r="G346" s="83" t="s">
        <v>34</v>
      </c>
      <c r="H346" s="84" t="s">
        <v>34</v>
      </c>
      <c r="I346" s="55">
        <v>0</v>
      </c>
      <c r="J346" s="85" t="s">
        <v>34</v>
      </c>
      <c r="K346" s="83" t="s">
        <v>34</v>
      </c>
      <c r="L346" s="83" t="s">
        <v>34</v>
      </c>
      <c r="M346" s="84" t="s">
        <v>34</v>
      </c>
      <c r="N346" s="55">
        <v>0</v>
      </c>
      <c r="O346" s="56">
        <v>0</v>
      </c>
      <c r="P346" s="83" t="s">
        <v>34</v>
      </c>
      <c r="Q346" s="83" t="s">
        <v>34</v>
      </c>
      <c r="R346" s="83" t="s">
        <v>34</v>
      </c>
      <c r="S346" s="83" t="s">
        <v>34</v>
      </c>
      <c r="T346" s="83" t="s">
        <v>34</v>
      </c>
      <c r="U346" s="83" t="s">
        <v>34</v>
      </c>
      <c r="V346" s="57">
        <v>0</v>
      </c>
      <c r="W346" s="57">
        <v>0</v>
      </c>
    </row>
    <row r="347" spans="1:23" x14ac:dyDescent="0.2">
      <c r="A347" s="88" t="s">
        <v>34</v>
      </c>
      <c r="B347" s="89"/>
      <c r="C347" s="90" t="s">
        <v>37</v>
      </c>
      <c r="D347" s="58" t="s">
        <v>34</v>
      </c>
      <c r="E347" s="54" t="s">
        <v>34</v>
      </c>
      <c r="F347" s="82" t="s">
        <v>34</v>
      </c>
      <c r="G347" s="82" t="s">
        <v>34</v>
      </c>
      <c r="H347" s="73" t="s">
        <v>34</v>
      </c>
      <c r="I347" s="55">
        <v>0</v>
      </c>
      <c r="J347" s="72" t="s">
        <v>34</v>
      </c>
      <c r="K347" s="82" t="s">
        <v>34</v>
      </c>
      <c r="L347" s="82" t="s">
        <v>34</v>
      </c>
      <c r="M347" s="73" t="s">
        <v>34</v>
      </c>
      <c r="N347" s="55">
        <v>0</v>
      </c>
      <c r="O347" s="56">
        <v>0</v>
      </c>
      <c r="P347" s="82" t="s">
        <v>34</v>
      </c>
      <c r="Q347" s="82" t="s">
        <v>34</v>
      </c>
      <c r="R347" s="82" t="s">
        <v>34</v>
      </c>
      <c r="S347" s="82" t="s">
        <v>34</v>
      </c>
      <c r="T347" s="82" t="s">
        <v>34</v>
      </c>
      <c r="U347" s="82" t="s">
        <v>34</v>
      </c>
      <c r="V347" s="57">
        <v>0</v>
      </c>
      <c r="W347" s="57">
        <v>0</v>
      </c>
    </row>
    <row r="348" spans="1:23" x14ac:dyDescent="0.2">
      <c r="A348" s="88" t="s">
        <v>34</v>
      </c>
      <c r="B348" s="91"/>
      <c r="C348" s="90" t="s">
        <v>35</v>
      </c>
      <c r="D348">
        <v>111</v>
      </c>
      <c r="E348" s="54" t="s">
        <v>34</v>
      </c>
      <c r="F348" s="82" t="s">
        <v>34</v>
      </c>
      <c r="G348" s="82" t="s">
        <v>34</v>
      </c>
      <c r="H348" s="73" t="s">
        <v>34</v>
      </c>
      <c r="I348" s="55">
        <v>0</v>
      </c>
      <c r="J348" s="72" t="s">
        <v>34</v>
      </c>
      <c r="K348" s="82" t="s">
        <v>34</v>
      </c>
      <c r="L348" s="82" t="s">
        <v>34</v>
      </c>
      <c r="M348" s="73" t="s">
        <v>34</v>
      </c>
      <c r="N348" s="55">
        <v>0</v>
      </c>
      <c r="O348" s="56">
        <v>0</v>
      </c>
      <c r="P348" s="82" t="s">
        <v>34</v>
      </c>
      <c r="Q348" s="82" t="s">
        <v>34</v>
      </c>
      <c r="R348" s="82" t="s">
        <v>34</v>
      </c>
      <c r="S348" s="82" t="s">
        <v>34</v>
      </c>
      <c r="T348" s="82" t="s">
        <v>34</v>
      </c>
      <c r="U348" s="82" t="s">
        <v>34</v>
      </c>
      <c r="V348" s="57">
        <v>0</v>
      </c>
      <c r="W348" s="57">
        <v>0</v>
      </c>
    </row>
    <row r="349" spans="1:23" x14ac:dyDescent="0.2">
      <c r="A349" s="88" t="s">
        <v>34</v>
      </c>
      <c r="B349" s="89"/>
      <c r="C349" s="90" t="s">
        <v>36</v>
      </c>
      <c r="D349" s="58" t="s">
        <v>34</v>
      </c>
      <c r="E349" s="54" t="s">
        <v>34</v>
      </c>
      <c r="F349" s="82" t="s">
        <v>34</v>
      </c>
      <c r="G349" s="82" t="s">
        <v>34</v>
      </c>
      <c r="H349" s="73" t="s">
        <v>34</v>
      </c>
      <c r="I349" s="55">
        <v>0</v>
      </c>
      <c r="J349" s="72" t="s">
        <v>34</v>
      </c>
      <c r="K349" s="82" t="s">
        <v>34</v>
      </c>
      <c r="L349" s="82" t="s">
        <v>34</v>
      </c>
      <c r="M349" s="73" t="s">
        <v>34</v>
      </c>
      <c r="N349" s="55">
        <v>0</v>
      </c>
      <c r="O349" s="56">
        <v>0</v>
      </c>
      <c r="P349" s="82" t="s">
        <v>34</v>
      </c>
      <c r="Q349" s="82" t="s">
        <v>34</v>
      </c>
      <c r="R349" s="82" t="s">
        <v>34</v>
      </c>
      <c r="S349" s="82" t="s">
        <v>34</v>
      </c>
      <c r="T349" s="82" t="s">
        <v>34</v>
      </c>
      <c r="U349" s="82" t="s">
        <v>34</v>
      </c>
      <c r="V349" s="57">
        <v>0</v>
      </c>
      <c r="W349" s="57">
        <v>0</v>
      </c>
    </row>
    <row r="350" spans="1:23" x14ac:dyDescent="0.2">
      <c r="A350" s="88" t="s">
        <v>34</v>
      </c>
      <c r="B350" s="89"/>
      <c r="C350" s="90" t="s">
        <v>37</v>
      </c>
      <c r="D350" s="58" t="s">
        <v>34</v>
      </c>
      <c r="E350" s="54" t="s">
        <v>34</v>
      </c>
      <c r="F350" s="82" t="s">
        <v>34</v>
      </c>
      <c r="G350" s="82" t="s">
        <v>34</v>
      </c>
      <c r="H350" s="73" t="s">
        <v>34</v>
      </c>
      <c r="I350" s="55">
        <v>0</v>
      </c>
      <c r="J350" s="72" t="s">
        <v>34</v>
      </c>
      <c r="K350" s="82" t="s">
        <v>34</v>
      </c>
      <c r="L350" s="82" t="s">
        <v>34</v>
      </c>
      <c r="M350" s="73" t="s">
        <v>34</v>
      </c>
      <c r="N350" s="55">
        <v>0</v>
      </c>
      <c r="O350" s="56">
        <v>0</v>
      </c>
      <c r="P350" s="82" t="s">
        <v>34</v>
      </c>
      <c r="Q350" s="82" t="s">
        <v>34</v>
      </c>
      <c r="R350" s="82" t="s">
        <v>34</v>
      </c>
      <c r="S350" s="82" t="s">
        <v>34</v>
      </c>
      <c r="T350" s="82" t="s">
        <v>34</v>
      </c>
      <c r="U350" s="82" t="s">
        <v>34</v>
      </c>
      <c r="V350" s="57">
        <v>0</v>
      </c>
      <c r="W350" s="57">
        <v>0</v>
      </c>
    </row>
    <row r="351" spans="1:23" x14ac:dyDescent="0.2">
      <c r="A351" s="88" t="s">
        <v>34</v>
      </c>
      <c r="B351" s="91"/>
      <c r="C351" s="90" t="s">
        <v>35</v>
      </c>
      <c r="D351">
        <v>112</v>
      </c>
      <c r="E351" s="54" t="s">
        <v>34</v>
      </c>
      <c r="F351" s="82" t="s">
        <v>34</v>
      </c>
      <c r="G351" s="82" t="s">
        <v>34</v>
      </c>
      <c r="H351" s="73" t="s">
        <v>34</v>
      </c>
      <c r="I351" s="55">
        <v>0</v>
      </c>
      <c r="J351" s="72" t="s">
        <v>34</v>
      </c>
      <c r="K351" s="82" t="s">
        <v>34</v>
      </c>
      <c r="L351" s="82" t="s">
        <v>34</v>
      </c>
      <c r="M351" s="73" t="s">
        <v>34</v>
      </c>
      <c r="N351" s="55">
        <v>0</v>
      </c>
      <c r="O351" s="56">
        <v>0</v>
      </c>
      <c r="P351" s="82" t="s">
        <v>34</v>
      </c>
      <c r="Q351" s="82" t="s">
        <v>34</v>
      </c>
      <c r="R351" s="82" t="s">
        <v>34</v>
      </c>
      <c r="S351" s="82" t="s">
        <v>34</v>
      </c>
      <c r="T351" s="82" t="s">
        <v>34</v>
      </c>
      <c r="U351" s="82" t="s">
        <v>34</v>
      </c>
      <c r="V351" s="57">
        <v>0</v>
      </c>
      <c r="W351" s="57">
        <v>0</v>
      </c>
    </row>
    <row r="352" spans="1:23" x14ac:dyDescent="0.2">
      <c r="A352" s="92" t="s">
        <v>34</v>
      </c>
      <c r="B352" s="93"/>
      <c r="C352" s="94" t="s">
        <v>36</v>
      </c>
      <c r="D352" s="58" t="s">
        <v>34</v>
      </c>
      <c r="E352" s="59" t="s">
        <v>34</v>
      </c>
      <c r="F352" s="83" t="s">
        <v>34</v>
      </c>
      <c r="G352" s="83" t="s">
        <v>34</v>
      </c>
      <c r="H352" s="84" t="s">
        <v>34</v>
      </c>
      <c r="I352" s="55">
        <v>0</v>
      </c>
      <c r="J352" s="85" t="s">
        <v>34</v>
      </c>
      <c r="K352" s="83" t="s">
        <v>34</v>
      </c>
      <c r="L352" s="83" t="s">
        <v>34</v>
      </c>
      <c r="M352" s="84" t="s">
        <v>34</v>
      </c>
      <c r="N352" s="55">
        <v>0</v>
      </c>
      <c r="O352" s="56">
        <v>0</v>
      </c>
      <c r="P352" s="83" t="s">
        <v>34</v>
      </c>
      <c r="Q352" s="83" t="s">
        <v>34</v>
      </c>
      <c r="R352" s="83" t="s">
        <v>34</v>
      </c>
      <c r="S352" s="83" t="s">
        <v>34</v>
      </c>
      <c r="T352" s="83" t="s">
        <v>34</v>
      </c>
      <c r="U352" s="83" t="s">
        <v>34</v>
      </c>
      <c r="V352" s="57">
        <v>0</v>
      </c>
      <c r="W352" s="57">
        <v>0</v>
      </c>
    </row>
    <row r="353" spans="1:23" x14ac:dyDescent="0.2">
      <c r="A353" s="88" t="s">
        <v>34</v>
      </c>
      <c r="B353" s="89"/>
      <c r="C353" s="90" t="s">
        <v>37</v>
      </c>
      <c r="D353" s="58" t="s">
        <v>34</v>
      </c>
      <c r="E353" s="54" t="s">
        <v>34</v>
      </c>
      <c r="F353" s="82" t="s">
        <v>34</v>
      </c>
      <c r="G353" s="82" t="s">
        <v>34</v>
      </c>
      <c r="H353" s="73" t="s">
        <v>34</v>
      </c>
      <c r="I353" s="55">
        <v>0</v>
      </c>
      <c r="J353" s="72" t="s">
        <v>34</v>
      </c>
      <c r="K353" s="82" t="s">
        <v>34</v>
      </c>
      <c r="L353" s="82" t="s">
        <v>34</v>
      </c>
      <c r="M353" s="73" t="s">
        <v>34</v>
      </c>
      <c r="N353" s="55">
        <v>0</v>
      </c>
      <c r="O353" s="56">
        <v>0</v>
      </c>
      <c r="P353" s="82" t="s">
        <v>34</v>
      </c>
      <c r="Q353" s="82" t="s">
        <v>34</v>
      </c>
      <c r="R353" s="82" t="s">
        <v>34</v>
      </c>
      <c r="S353" s="82" t="s">
        <v>34</v>
      </c>
      <c r="T353" s="82" t="s">
        <v>34</v>
      </c>
      <c r="U353" s="82" t="s">
        <v>34</v>
      </c>
      <c r="V353" s="57">
        <v>0</v>
      </c>
      <c r="W353" s="57">
        <v>0</v>
      </c>
    </row>
    <row r="354" spans="1:23" x14ac:dyDescent="0.2">
      <c r="A354" s="88" t="s">
        <v>34</v>
      </c>
      <c r="B354" s="91"/>
      <c r="C354" s="90" t="s">
        <v>35</v>
      </c>
      <c r="D354">
        <v>113</v>
      </c>
      <c r="E354" s="54" t="s">
        <v>34</v>
      </c>
      <c r="F354" s="82" t="s">
        <v>34</v>
      </c>
      <c r="G354" s="82" t="s">
        <v>34</v>
      </c>
      <c r="H354" s="73" t="s">
        <v>34</v>
      </c>
      <c r="I354" s="55">
        <v>0</v>
      </c>
      <c r="J354" s="72" t="s">
        <v>34</v>
      </c>
      <c r="K354" s="82" t="s">
        <v>34</v>
      </c>
      <c r="L354" s="82" t="s">
        <v>34</v>
      </c>
      <c r="M354" s="73" t="s">
        <v>34</v>
      </c>
      <c r="N354" s="55">
        <v>0</v>
      </c>
      <c r="O354" s="56">
        <v>0</v>
      </c>
      <c r="P354" s="82" t="s">
        <v>34</v>
      </c>
      <c r="Q354" s="82" t="s">
        <v>34</v>
      </c>
      <c r="R354" s="82" t="s">
        <v>34</v>
      </c>
      <c r="S354" s="82" t="s">
        <v>34</v>
      </c>
      <c r="T354" s="82" t="s">
        <v>34</v>
      </c>
      <c r="U354" s="82" t="s">
        <v>34</v>
      </c>
      <c r="V354" s="57">
        <v>0</v>
      </c>
      <c r="W354" s="57">
        <v>0</v>
      </c>
    </row>
    <row r="355" spans="1:23" x14ac:dyDescent="0.2">
      <c r="A355" s="88" t="s">
        <v>34</v>
      </c>
      <c r="B355" s="89"/>
      <c r="C355" s="90" t="s">
        <v>36</v>
      </c>
      <c r="D355" s="58" t="s">
        <v>34</v>
      </c>
      <c r="E355" s="54" t="s">
        <v>34</v>
      </c>
      <c r="F355" s="82" t="s">
        <v>34</v>
      </c>
      <c r="G355" s="82" t="s">
        <v>34</v>
      </c>
      <c r="H355" s="73" t="s">
        <v>34</v>
      </c>
      <c r="I355" s="55">
        <v>0</v>
      </c>
      <c r="J355" s="72" t="s">
        <v>34</v>
      </c>
      <c r="K355" s="82" t="s">
        <v>34</v>
      </c>
      <c r="L355" s="82" t="s">
        <v>34</v>
      </c>
      <c r="M355" s="73" t="s">
        <v>34</v>
      </c>
      <c r="N355" s="55">
        <v>0</v>
      </c>
      <c r="O355" s="56">
        <v>0</v>
      </c>
      <c r="P355" s="82" t="s">
        <v>34</v>
      </c>
      <c r="Q355" s="82" t="s">
        <v>34</v>
      </c>
      <c r="R355" s="82" t="s">
        <v>34</v>
      </c>
      <c r="S355" s="82" t="s">
        <v>34</v>
      </c>
      <c r="T355" s="82" t="s">
        <v>34</v>
      </c>
      <c r="U355" s="82" t="s">
        <v>34</v>
      </c>
      <c r="V355" s="57">
        <v>0</v>
      </c>
      <c r="W355" s="57">
        <v>0</v>
      </c>
    </row>
    <row r="356" spans="1:23" x14ac:dyDescent="0.2">
      <c r="A356" s="88" t="s">
        <v>34</v>
      </c>
      <c r="B356" s="89"/>
      <c r="C356" s="90" t="s">
        <v>37</v>
      </c>
      <c r="D356" s="58" t="s">
        <v>34</v>
      </c>
      <c r="E356" s="54" t="s">
        <v>34</v>
      </c>
      <c r="F356" s="82" t="s">
        <v>34</v>
      </c>
      <c r="G356" s="82" t="s">
        <v>34</v>
      </c>
      <c r="H356" s="73" t="s">
        <v>34</v>
      </c>
      <c r="I356" s="55">
        <v>0</v>
      </c>
      <c r="J356" s="72" t="s">
        <v>34</v>
      </c>
      <c r="K356" s="82" t="s">
        <v>34</v>
      </c>
      <c r="L356" s="82" t="s">
        <v>34</v>
      </c>
      <c r="M356" s="73" t="s">
        <v>34</v>
      </c>
      <c r="N356" s="55">
        <v>0</v>
      </c>
      <c r="O356" s="56">
        <v>0</v>
      </c>
      <c r="P356" s="82" t="s">
        <v>34</v>
      </c>
      <c r="Q356" s="82" t="s">
        <v>34</v>
      </c>
      <c r="R356" s="82" t="s">
        <v>34</v>
      </c>
      <c r="S356" s="82" t="s">
        <v>34</v>
      </c>
      <c r="T356" s="82" t="s">
        <v>34</v>
      </c>
      <c r="U356" s="82" t="s">
        <v>34</v>
      </c>
      <c r="V356" s="57">
        <v>0</v>
      </c>
      <c r="W356" s="57">
        <v>0</v>
      </c>
    </row>
    <row r="357" spans="1:23" x14ac:dyDescent="0.2">
      <c r="A357" s="88" t="s">
        <v>34</v>
      </c>
      <c r="B357" s="91"/>
      <c r="C357" s="90" t="s">
        <v>35</v>
      </c>
      <c r="D357">
        <v>114</v>
      </c>
      <c r="E357" s="54" t="s">
        <v>34</v>
      </c>
      <c r="F357" s="82" t="s">
        <v>34</v>
      </c>
      <c r="G357" s="82" t="s">
        <v>34</v>
      </c>
      <c r="H357" s="73" t="s">
        <v>34</v>
      </c>
      <c r="I357" s="55">
        <v>0</v>
      </c>
      <c r="J357" s="72" t="s">
        <v>34</v>
      </c>
      <c r="K357" s="82" t="s">
        <v>34</v>
      </c>
      <c r="L357" s="82" t="s">
        <v>34</v>
      </c>
      <c r="M357" s="73" t="s">
        <v>34</v>
      </c>
      <c r="N357" s="55">
        <v>0</v>
      </c>
      <c r="O357" s="56">
        <v>0</v>
      </c>
      <c r="P357" s="82" t="s">
        <v>34</v>
      </c>
      <c r="Q357" s="82" t="s">
        <v>34</v>
      </c>
      <c r="R357" s="82" t="s">
        <v>34</v>
      </c>
      <c r="S357" s="82" t="s">
        <v>34</v>
      </c>
      <c r="T357" s="82" t="s">
        <v>34</v>
      </c>
      <c r="U357" s="82" t="s">
        <v>34</v>
      </c>
      <c r="V357" s="57">
        <v>0</v>
      </c>
      <c r="W357" s="57">
        <v>0</v>
      </c>
    </row>
    <row r="358" spans="1:23" x14ac:dyDescent="0.2">
      <c r="A358" s="92" t="s">
        <v>34</v>
      </c>
      <c r="B358" s="93"/>
      <c r="C358" s="94" t="s">
        <v>36</v>
      </c>
      <c r="D358" s="58" t="s">
        <v>34</v>
      </c>
      <c r="E358" s="59" t="s">
        <v>34</v>
      </c>
      <c r="F358" s="83" t="s">
        <v>34</v>
      </c>
      <c r="G358" s="83" t="s">
        <v>34</v>
      </c>
      <c r="H358" s="84" t="s">
        <v>34</v>
      </c>
      <c r="I358" s="55">
        <v>0</v>
      </c>
      <c r="J358" s="85" t="s">
        <v>34</v>
      </c>
      <c r="K358" s="83" t="s">
        <v>34</v>
      </c>
      <c r="L358" s="83" t="s">
        <v>34</v>
      </c>
      <c r="M358" s="84" t="s">
        <v>34</v>
      </c>
      <c r="N358" s="55">
        <v>0</v>
      </c>
      <c r="O358" s="56">
        <v>0</v>
      </c>
      <c r="P358" s="83" t="s">
        <v>34</v>
      </c>
      <c r="Q358" s="83" t="s">
        <v>34</v>
      </c>
      <c r="R358" s="83" t="s">
        <v>34</v>
      </c>
      <c r="S358" s="83" t="s">
        <v>34</v>
      </c>
      <c r="T358" s="83" t="s">
        <v>34</v>
      </c>
      <c r="U358" s="83" t="s">
        <v>34</v>
      </c>
      <c r="V358" s="57">
        <v>0</v>
      </c>
      <c r="W358" s="57">
        <v>0</v>
      </c>
    </row>
    <row r="359" spans="1:23" x14ac:dyDescent="0.2">
      <c r="A359" s="88" t="s">
        <v>34</v>
      </c>
      <c r="B359" s="89"/>
      <c r="C359" s="90" t="s">
        <v>37</v>
      </c>
      <c r="D359" s="58" t="s">
        <v>34</v>
      </c>
      <c r="E359" s="54" t="s">
        <v>34</v>
      </c>
      <c r="F359" s="82" t="s">
        <v>34</v>
      </c>
      <c r="G359" s="82" t="s">
        <v>34</v>
      </c>
      <c r="H359" s="73" t="s">
        <v>34</v>
      </c>
      <c r="I359" s="55">
        <v>0</v>
      </c>
      <c r="J359" s="72" t="s">
        <v>34</v>
      </c>
      <c r="K359" s="82" t="s">
        <v>34</v>
      </c>
      <c r="L359" s="82" t="s">
        <v>34</v>
      </c>
      <c r="M359" s="73" t="s">
        <v>34</v>
      </c>
      <c r="N359" s="55">
        <v>0</v>
      </c>
      <c r="O359" s="56">
        <v>0</v>
      </c>
      <c r="P359" s="82" t="s">
        <v>34</v>
      </c>
      <c r="Q359" s="82" t="s">
        <v>34</v>
      </c>
      <c r="R359" s="82" t="s">
        <v>34</v>
      </c>
      <c r="S359" s="82" t="s">
        <v>34</v>
      </c>
      <c r="T359" s="82" t="s">
        <v>34</v>
      </c>
      <c r="U359" s="82" t="s">
        <v>34</v>
      </c>
      <c r="V359" s="57">
        <v>0</v>
      </c>
      <c r="W359" s="57">
        <v>0</v>
      </c>
    </row>
    <row r="360" spans="1:23" x14ac:dyDescent="0.2">
      <c r="A360" s="88" t="s">
        <v>34</v>
      </c>
      <c r="B360" s="91"/>
      <c r="C360" s="90" t="s">
        <v>35</v>
      </c>
      <c r="D360">
        <v>115</v>
      </c>
      <c r="E360" s="54" t="s">
        <v>34</v>
      </c>
      <c r="F360" s="82" t="s">
        <v>34</v>
      </c>
      <c r="G360" s="82" t="s">
        <v>34</v>
      </c>
      <c r="H360" s="73" t="s">
        <v>34</v>
      </c>
      <c r="I360" s="55">
        <v>0</v>
      </c>
      <c r="J360" s="72" t="s">
        <v>34</v>
      </c>
      <c r="K360" s="82" t="s">
        <v>34</v>
      </c>
      <c r="L360" s="82" t="s">
        <v>34</v>
      </c>
      <c r="M360" s="73" t="s">
        <v>34</v>
      </c>
      <c r="N360" s="55">
        <v>0</v>
      </c>
      <c r="O360" s="56">
        <v>0</v>
      </c>
      <c r="P360" s="82" t="s">
        <v>34</v>
      </c>
      <c r="Q360" s="82" t="s">
        <v>34</v>
      </c>
      <c r="R360" s="82" t="s">
        <v>34</v>
      </c>
      <c r="S360" s="82" t="s">
        <v>34</v>
      </c>
      <c r="T360" s="82" t="s">
        <v>34</v>
      </c>
      <c r="U360" s="82" t="s">
        <v>34</v>
      </c>
      <c r="V360" s="57">
        <v>0</v>
      </c>
      <c r="W360" s="57">
        <v>0</v>
      </c>
    </row>
    <row r="361" spans="1:23" x14ac:dyDescent="0.2">
      <c r="A361" s="88" t="s">
        <v>34</v>
      </c>
      <c r="B361" s="89"/>
      <c r="C361" s="90" t="s">
        <v>36</v>
      </c>
      <c r="D361" s="58" t="s">
        <v>34</v>
      </c>
      <c r="E361" s="54" t="s">
        <v>34</v>
      </c>
      <c r="F361" s="82" t="s">
        <v>34</v>
      </c>
      <c r="G361" s="82" t="s">
        <v>34</v>
      </c>
      <c r="H361" s="73" t="s">
        <v>34</v>
      </c>
      <c r="I361" s="55">
        <v>0</v>
      </c>
      <c r="J361" s="72" t="s">
        <v>34</v>
      </c>
      <c r="K361" s="82" t="s">
        <v>34</v>
      </c>
      <c r="L361" s="82" t="s">
        <v>34</v>
      </c>
      <c r="M361" s="73" t="s">
        <v>34</v>
      </c>
      <c r="N361" s="55">
        <v>0</v>
      </c>
      <c r="O361" s="56">
        <v>0</v>
      </c>
      <c r="P361" s="82" t="s">
        <v>34</v>
      </c>
      <c r="Q361" s="82" t="s">
        <v>34</v>
      </c>
      <c r="R361" s="82" t="s">
        <v>34</v>
      </c>
      <c r="S361" s="82" t="s">
        <v>34</v>
      </c>
      <c r="T361" s="82" t="s">
        <v>34</v>
      </c>
      <c r="U361" s="82" t="s">
        <v>34</v>
      </c>
      <c r="V361" s="57">
        <v>0</v>
      </c>
      <c r="W361" s="57">
        <v>0</v>
      </c>
    </row>
    <row r="362" spans="1:23" x14ac:dyDescent="0.2">
      <c r="A362" s="88" t="s">
        <v>34</v>
      </c>
      <c r="B362" s="89"/>
      <c r="C362" s="90" t="s">
        <v>37</v>
      </c>
      <c r="D362" s="58" t="s">
        <v>34</v>
      </c>
      <c r="E362" s="54" t="s">
        <v>34</v>
      </c>
      <c r="F362" s="82" t="s">
        <v>34</v>
      </c>
      <c r="G362" s="82" t="s">
        <v>34</v>
      </c>
      <c r="H362" s="73" t="s">
        <v>34</v>
      </c>
      <c r="I362" s="55">
        <v>0</v>
      </c>
      <c r="J362" s="72" t="s">
        <v>34</v>
      </c>
      <c r="K362" s="82" t="s">
        <v>34</v>
      </c>
      <c r="L362" s="82" t="s">
        <v>34</v>
      </c>
      <c r="M362" s="73" t="s">
        <v>34</v>
      </c>
      <c r="N362" s="55">
        <v>0</v>
      </c>
      <c r="O362" s="56">
        <v>0</v>
      </c>
      <c r="P362" s="82" t="s">
        <v>34</v>
      </c>
      <c r="Q362" s="82" t="s">
        <v>34</v>
      </c>
      <c r="R362" s="82" t="s">
        <v>34</v>
      </c>
      <c r="S362" s="82" t="s">
        <v>34</v>
      </c>
      <c r="T362" s="82" t="s">
        <v>34</v>
      </c>
      <c r="U362" s="82" t="s">
        <v>34</v>
      </c>
      <c r="V362" s="57">
        <v>0</v>
      </c>
      <c r="W362" s="57">
        <v>0</v>
      </c>
    </row>
    <row r="363" spans="1:23" x14ac:dyDescent="0.2">
      <c r="A363" s="88" t="s">
        <v>34</v>
      </c>
      <c r="B363" s="91"/>
      <c r="C363" s="90" t="s">
        <v>35</v>
      </c>
      <c r="D363">
        <v>116</v>
      </c>
      <c r="E363" s="54" t="s">
        <v>34</v>
      </c>
      <c r="F363" s="82" t="s">
        <v>34</v>
      </c>
      <c r="G363" s="82" t="s">
        <v>34</v>
      </c>
      <c r="H363" s="73" t="s">
        <v>34</v>
      </c>
      <c r="I363" s="55">
        <v>0</v>
      </c>
      <c r="J363" s="72" t="s">
        <v>34</v>
      </c>
      <c r="K363" s="82" t="s">
        <v>34</v>
      </c>
      <c r="L363" s="82" t="s">
        <v>34</v>
      </c>
      <c r="M363" s="73" t="s">
        <v>34</v>
      </c>
      <c r="N363" s="55">
        <v>0</v>
      </c>
      <c r="O363" s="56">
        <v>0</v>
      </c>
      <c r="P363" s="82" t="s">
        <v>34</v>
      </c>
      <c r="Q363" s="82" t="s">
        <v>34</v>
      </c>
      <c r="R363" s="82" t="s">
        <v>34</v>
      </c>
      <c r="S363" s="82" t="s">
        <v>34</v>
      </c>
      <c r="T363" s="82" t="s">
        <v>34</v>
      </c>
      <c r="U363" s="82" t="s">
        <v>34</v>
      </c>
      <c r="V363" s="57">
        <v>0</v>
      </c>
      <c r="W363" s="57">
        <v>0</v>
      </c>
    </row>
    <row r="364" spans="1:23" x14ac:dyDescent="0.2">
      <c r="A364" s="92" t="s">
        <v>34</v>
      </c>
      <c r="B364" s="93"/>
      <c r="C364" s="94" t="s">
        <v>36</v>
      </c>
      <c r="D364" s="58" t="s">
        <v>34</v>
      </c>
      <c r="E364" s="59" t="s">
        <v>34</v>
      </c>
      <c r="F364" s="83" t="s">
        <v>34</v>
      </c>
      <c r="G364" s="83" t="s">
        <v>34</v>
      </c>
      <c r="H364" s="84" t="s">
        <v>34</v>
      </c>
      <c r="I364" s="55">
        <v>0</v>
      </c>
      <c r="J364" s="85" t="s">
        <v>34</v>
      </c>
      <c r="K364" s="83" t="s">
        <v>34</v>
      </c>
      <c r="L364" s="83" t="s">
        <v>34</v>
      </c>
      <c r="M364" s="84" t="s">
        <v>34</v>
      </c>
      <c r="N364" s="55">
        <v>0</v>
      </c>
      <c r="O364" s="56">
        <v>0</v>
      </c>
      <c r="P364" s="83" t="s">
        <v>34</v>
      </c>
      <c r="Q364" s="83" t="s">
        <v>34</v>
      </c>
      <c r="R364" s="83" t="s">
        <v>34</v>
      </c>
      <c r="S364" s="83" t="s">
        <v>34</v>
      </c>
      <c r="T364" s="83" t="s">
        <v>34</v>
      </c>
      <c r="U364" s="83" t="s">
        <v>34</v>
      </c>
      <c r="V364" s="57">
        <v>0</v>
      </c>
      <c r="W364" s="57">
        <v>0</v>
      </c>
    </row>
    <row r="365" spans="1:23" x14ac:dyDescent="0.2">
      <c r="A365" s="88" t="s">
        <v>34</v>
      </c>
      <c r="B365" s="89"/>
      <c r="C365" s="90" t="s">
        <v>37</v>
      </c>
      <c r="D365" s="58" t="s">
        <v>34</v>
      </c>
      <c r="E365" s="54" t="s">
        <v>34</v>
      </c>
      <c r="F365" s="82" t="s">
        <v>34</v>
      </c>
      <c r="G365" s="82" t="s">
        <v>34</v>
      </c>
      <c r="H365" s="73" t="s">
        <v>34</v>
      </c>
      <c r="I365" s="55">
        <v>0</v>
      </c>
      <c r="J365" s="72" t="s">
        <v>34</v>
      </c>
      <c r="K365" s="82" t="s">
        <v>34</v>
      </c>
      <c r="L365" s="82" t="s">
        <v>34</v>
      </c>
      <c r="M365" s="73" t="s">
        <v>34</v>
      </c>
      <c r="N365" s="55">
        <v>0</v>
      </c>
      <c r="O365" s="56">
        <v>0</v>
      </c>
      <c r="P365" s="82" t="s">
        <v>34</v>
      </c>
      <c r="Q365" s="82" t="s">
        <v>34</v>
      </c>
      <c r="R365" s="82" t="s">
        <v>34</v>
      </c>
      <c r="S365" s="82" t="s">
        <v>34</v>
      </c>
      <c r="T365" s="82" t="s">
        <v>34</v>
      </c>
      <c r="U365" s="82" t="s">
        <v>34</v>
      </c>
      <c r="V365" s="57">
        <v>0</v>
      </c>
      <c r="W365" s="57">
        <v>0</v>
      </c>
    </row>
    <row r="366" spans="1:23" x14ac:dyDescent="0.2">
      <c r="A366" s="88" t="s">
        <v>34</v>
      </c>
      <c r="B366" s="91"/>
      <c r="C366" s="90" t="s">
        <v>35</v>
      </c>
      <c r="D366">
        <v>117</v>
      </c>
      <c r="E366" s="54" t="s">
        <v>34</v>
      </c>
      <c r="F366" s="82" t="s">
        <v>34</v>
      </c>
      <c r="G366" s="82" t="s">
        <v>34</v>
      </c>
      <c r="H366" s="73" t="s">
        <v>34</v>
      </c>
      <c r="I366" s="55">
        <v>0</v>
      </c>
      <c r="J366" s="72" t="s">
        <v>34</v>
      </c>
      <c r="K366" s="82" t="s">
        <v>34</v>
      </c>
      <c r="L366" s="82" t="s">
        <v>34</v>
      </c>
      <c r="M366" s="73" t="s">
        <v>34</v>
      </c>
      <c r="N366" s="55">
        <v>0</v>
      </c>
      <c r="O366" s="56">
        <v>0</v>
      </c>
      <c r="P366" s="82" t="s">
        <v>34</v>
      </c>
      <c r="Q366" s="82" t="s">
        <v>34</v>
      </c>
      <c r="R366" s="82" t="s">
        <v>34</v>
      </c>
      <c r="S366" s="82" t="s">
        <v>34</v>
      </c>
      <c r="T366" s="82" t="s">
        <v>34</v>
      </c>
      <c r="U366" s="82" t="s">
        <v>34</v>
      </c>
      <c r="V366" s="57">
        <v>0</v>
      </c>
      <c r="W366" s="57">
        <v>0</v>
      </c>
    </row>
    <row r="367" spans="1:23" x14ac:dyDescent="0.2">
      <c r="A367" s="88" t="s">
        <v>34</v>
      </c>
      <c r="B367" s="89"/>
      <c r="C367" s="90" t="s">
        <v>36</v>
      </c>
      <c r="D367" s="58" t="s">
        <v>34</v>
      </c>
      <c r="E367" s="54" t="s">
        <v>34</v>
      </c>
      <c r="F367" s="82" t="s">
        <v>34</v>
      </c>
      <c r="G367" s="82" t="s">
        <v>34</v>
      </c>
      <c r="H367" s="73" t="s">
        <v>34</v>
      </c>
      <c r="I367" s="55">
        <v>0</v>
      </c>
      <c r="J367" s="72" t="s">
        <v>34</v>
      </c>
      <c r="K367" s="82" t="s">
        <v>34</v>
      </c>
      <c r="L367" s="82" t="s">
        <v>34</v>
      </c>
      <c r="M367" s="73" t="s">
        <v>34</v>
      </c>
      <c r="N367" s="55">
        <v>0</v>
      </c>
      <c r="O367" s="56">
        <v>0</v>
      </c>
      <c r="P367" s="82" t="s">
        <v>34</v>
      </c>
      <c r="Q367" s="82" t="s">
        <v>34</v>
      </c>
      <c r="R367" s="82" t="s">
        <v>34</v>
      </c>
      <c r="S367" s="82" t="s">
        <v>34</v>
      </c>
      <c r="T367" s="82" t="s">
        <v>34</v>
      </c>
      <c r="U367" s="82" t="s">
        <v>34</v>
      </c>
      <c r="V367" s="57">
        <v>0</v>
      </c>
      <c r="W367" s="57">
        <v>0</v>
      </c>
    </row>
    <row r="368" spans="1:23" x14ac:dyDescent="0.2">
      <c r="A368" s="88" t="s">
        <v>34</v>
      </c>
      <c r="B368" s="89"/>
      <c r="C368" s="90" t="s">
        <v>37</v>
      </c>
      <c r="D368" s="58" t="s">
        <v>34</v>
      </c>
      <c r="E368" s="54" t="s">
        <v>34</v>
      </c>
      <c r="F368" s="82" t="s">
        <v>34</v>
      </c>
      <c r="G368" s="82" t="s">
        <v>34</v>
      </c>
      <c r="H368" s="73" t="s">
        <v>34</v>
      </c>
      <c r="I368" s="55">
        <v>0</v>
      </c>
      <c r="J368" s="72" t="s">
        <v>34</v>
      </c>
      <c r="K368" s="82" t="s">
        <v>34</v>
      </c>
      <c r="L368" s="82" t="s">
        <v>34</v>
      </c>
      <c r="M368" s="73" t="s">
        <v>34</v>
      </c>
      <c r="N368" s="55">
        <v>0</v>
      </c>
      <c r="O368" s="56">
        <v>0</v>
      </c>
      <c r="P368" s="82" t="s">
        <v>34</v>
      </c>
      <c r="Q368" s="82" t="s">
        <v>34</v>
      </c>
      <c r="R368" s="82" t="s">
        <v>34</v>
      </c>
      <c r="S368" s="82" t="s">
        <v>34</v>
      </c>
      <c r="T368" s="82" t="s">
        <v>34</v>
      </c>
      <c r="U368" s="82" t="s">
        <v>34</v>
      </c>
      <c r="V368" s="57">
        <v>0</v>
      </c>
      <c r="W368" s="57">
        <v>0</v>
      </c>
    </row>
    <row r="369" spans="1:23" x14ac:dyDescent="0.2">
      <c r="A369" s="88" t="s">
        <v>34</v>
      </c>
      <c r="B369" s="91"/>
      <c r="C369" s="90" t="s">
        <v>35</v>
      </c>
      <c r="D369">
        <v>118</v>
      </c>
      <c r="E369" s="54" t="s">
        <v>34</v>
      </c>
      <c r="F369" s="82" t="s">
        <v>34</v>
      </c>
      <c r="G369" s="82" t="s">
        <v>34</v>
      </c>
      <c r="H369" s="73" t="s">
        <v>34</v>
      </c>
      <c r="I369" s="55">
        <v>0</v>
      </c>
      <c r="J369" s="72" t="s">
        <v>34</v>
      </c>
      <c r="K369" s="82" t="s">
        <v>34</v>
      </c>
      <c r="L369" s="82" t="s">
        <v>34</v>
      </c>
      <c r="M369" s="73" t="s">
        <v>34</v>
      </c>
      <c r="N369" s="55">
        <v>0</v>
      </c>
      <c r="O369" s="56">
        <v>0</v>
      </c>
      <c r="P369" s="82" t="s">
        <v>34</v>
      </c>
      <c r="Q369" s="82" t="s">
        <v>34</v>
      </c>
      <c r="R369" s="82" t="s">
        <v>34</v>
      </c>
      <c r="S369" s="82" t="s">
        <v>34</v>
      </c>
      <c r="T369" s="82" t="s">
        <v>34</v>
      </c>
      <c r="U369" s="82" t="s">
        <v>34</v>
      </c>
      <c r="V369" s="57">
        <v>0</v>
      </c>
      <c r="W369" s="57">
        <v>0</v>
      </c>
    </row>
    <row r="370" spans="1:23" x14ac:dyDescent="0.2">
      <c r="A370" s="92" t="s">
        <v>34</v>
      </c>
      <c r="B370" s="93"/>
      <c r="C370" s="94" t="s">
        <v>36</v>
      </c>
      <c r="D370" s="58" t="s">
        <v>34</v>
      </c>
      <c r="E370" s="59" t="s">
        <v>34</v>
      </c>
      <c r="F370" s="83" t="s">
        <v>34</v>
      </c>
      <c r="G370" s="83" t="s">
        <v>34</v>
      </c>
      <c r="H370" s="84" t="s">
        <v>34</v>
      </c>
      <c r="I370" s="55">
        <v>0</v>
      </c>
      <c r="J370" s="85" t="s">
        <v>34</v>
      </c>
      <c r="K370" s="83" t="s">
        <v>34</v>
      </c>
      <c r="L370" s="83" t="s">
        <v>34</v>
      </c>
      <c r="M370" s="84" t="s">
        <v>34</v>
      </c>
      <c r="N370" s="55">
        <v>0</v>
      </c>
      <c r="O370" s="56">
        <v>0</v>
      </c>
      <c r="P370" s="83" t="s">
        <v>34</v>
      </c>
      <c r="Q370" s="83" t="s">
        <v>34</v>
      </c>
      <c r="R370" s="83" t="s">
        <v>34</v>
      </c>
      <c r="S370" s="83" t="s">
        <v>34</v>
      </c>
      <c r="T370" s="83" t="s">
        <v>34</v>
      </c>
      <c r="U370" s="83" t="s">
        <v>34</v>
      </c>
      <c r="V370" s="57">
        <v>0</v>
      </c>
      <c r="W370" s="57">
        <v>0</v>
      </c>
    </row>
    <row r="371" spans="1:23" x14ac:dyDescent="0.2">
      <c r="A371" s="88" t="s">
        <v>34</v>
      </c>
      <c r="B371" s="89"/>
      <c r="C371" s="90" t="s">
        <v>37</v>
      </c>
      <c r="D371" s="58" t="s">
        <v>34</v>
      </c>
      <c r="E371" s="54" t="s">
        <v>34</v>
      </c>
      <c r="F371" s="82" t="s">
        <v>34</v>
      </c>
      <c r="G371" s="82" t="s">
        <v>34</v>
      </c>
      <c r="H371" s="73" t="s">
        <v>34</v>
      </c>
      <c r="I371" s="55">
        <v>0</v>
      </c>
      <c r="J371" s="72" t="s">
        <v>34</v>
      </c>
      <c r="K371" s="82" t="s">
        <v>34</v>
      </c>
      <c r="L371" s="82" t="s">
        <v>34</v>
      </c>
      <c r="M371" s="73" t="s">
        <v>34</v>
      </c>
      <c r="N371" s="55">
        <v>0</v>
      </c>
      <c r="O371" s="56">
        <v>0</v>
      </c>
      <c r="P371" s="82" t="s">
        <v>34</v>
      </c>
      <c r="Q371" s="82" t="s">
        <v>34</v>
      </c>
      <c r="R371" s="82" t="s">
        <v>34</v>
      </c>
      <c r="S371" s="82" t="s">
        <v>34</v>
      </c>
      <c r="T371" s="82" t="s">
        <v>34</v>
      </c>
      <c r="U371" s="82" t="s">
        <v>34</v>
      </c>
      <c r="V371" s="57">
        <v>0</v>
      </c>
      <c r="W371" s="57">
        <v>0</v>
      </c>
    </row>
    <row r="372" spans="1:23" x14ac:dyDescent="0.2">
      <c r="A372" s="88" t="s">
        <v>34</v>
      </c>
      <c r="B372" s="91"/>
      <c r="C372" s="90" t="s">
        <v>35</v>
      </c>
      <c r="D372">
        <v>119</v>
      </c>
      <c r="E372" s="54" t="s">
        <v>34</v>
      </c>
      <c r="F372" s="82" t="s">
        <v>34</v>
      </c>
      <c r="G372" s="82" t="s">
        <v>34</v>
      </c>
      <c r="H372" s="73" t="s">
        <v>34</v>
      </c>
      <c r="I372" s="55">
        <v>0</v>
      </c>
      <c r="J372" s="72" t="s">
        <v>34</v>
      </c>
      <c r="K372" s="82" t="s">
        <v>34</v>
      </c>
      <c r="L372" s="82" t="s">
        <v>34</v>
      </c>
      <c r="M372" s="73" t="s">
        <v>34</v>
      </c>
      <c r="N372" s="55">
        <v>0</v>
      </c>
      <c r="O372" s="56">
        <v>0</v>
      </c>
      <c r="P372" s="82" t="s">
        <v>34</v>
      </c>
      <c r="Q372" s="82" t="s">
        <v>34</v>
      </c>
      <c r="R372" s="82" t="s">
        <v>34</v>
      </c>
      <c r="S372" s="82" t="s">
        <v>34</v>
      </c>
      <c r="T372" s="82" t="s">
        <v>34</v>
      </c>
      <c r="U372" s="82" t="s">
        <v>34</v>
      </c>
      <c r="V372" s="57">
        <v>0</v>
      </c>
      <c r="W372" s="57">
        <v>0</v>
      </c>
    </row>
    <row r="373" spans="1:23" x14ac:dyDescent="0.2">
      <c r="A373" s="88" t="s">
        <v>34</v>
      </c>
      <c r="B373" s="89"/>
      <c r="C373" s="90" t="s">
        <v>36</v>
      </c>
      <c r="D373" s="58" t="s">
        <v>34</v>
      </c>
      <c r="E373" s="54" t="s">
        <v>34</v>
      </c>
      <c r="F373" s="82" t="s">
        <v>34</v>
      </c>
      <c r="G373" s="82" t="s">
        <v>34</v>
      </c>
      <c r="H373" s="73" t="s">
        <v>34</v>
      </c>
      <c r="I373" s="55">
        <v>0</v>
      </c>
      <c r="J373" s="72" t="s">
        <v>34</v>
      </c>
      <c r="K373" s="82" t="s">
        <v>34</v>
      </c>
      <c r="L373" s="82" t="s">
        <v>34</v>
      </c>
      <c r="M373" s="73" t="s">
        <v>34</v>
      </c>
      <c r="N373" s="55">
        <v>0</v>
      </c>
      <c r="O373" s="56">
        <v>0</v>
      </c>
      <c r="P373" s="82" t="s">
        <v>34</v>
      </c>
      <c r="Q373" s="82" t="s">
        <v>34</v>
      </c>
      <c r="R373" s="82" t="s">
        <v>34</v>
      </c>
      <c r="S373" s="82" t="s">
        <v>34</v>
      </c>
      <c r="T373" s="82" t="s">
        <v>34</v>
      </c>
      <c r="U373" s="82" t="s">
        <v>34</v>
      </c>
      <c r="V373" s="57">
        <v>0</v>
      </c>
      <c r="W373" s="57">
        <v>0</v>
      </c>
    </row>
    <row r="374" spans="1:23" x14ac:dyDescent="0.2">
      <c r="A374" s="88" t="s">
        <v>34</v>
      </c>
      <c r="B374" s="89"/>
      <c r="C374" s="90" t="s">
        <v>37</v>
      </c>
      <c r="D374" s="58" t="s">
        <v>34</v>
      </c>
      <c r="E374" s="54" t="s">
        <v>34</v>
      </c>
      <c r="F374" s="82" t="s">
        <v>34</v>
      </c>
      <c r="G374" s="82" t="s">
        <v>34</v>
      </c>
      <c r="H374" s="73" t="s">
        <v>34</v>
      </c>
      <c r="I374" s="55">
        <v>0</v>
      </c>
      <c r="J374" s="72" t="s">
        <v>34</v>
      </c>
      <c r="K374" s="82" t="s">
        <v>34</v>
      </c>
      <c r="L374" s="82" t="s">
        <v>34</v>
      </c>
      <c r="M374" s="73" t="s">
        <v>34</v>
      </c>
      <c r="N374" s="55">
        <v>0</v>
      </c>
      <c r="O374" s="56">
        <v>0</v>
      </c>
      <c r="P374" s="82" t="s">
        <v>34</v>
      </c>
      <c r="Q374" s="82" t="s">
        <v>34</v>
      </c>
      <c r="R374" s="82" t="s">
        <v>34</v>
      </c>
      <c r="S374" s="82" t="s">
        <v>34</v>
      </c>
      <c r="T374" s="82" t="s">
        <v>34</v>
      </c>
      <c r="U374" s="82" t="s">
        <v>34</v>
      </c>
      <c r="V374" s="57">
        <v>0</v>
      </c>
      <c r="W374" s="57">
        <v>0</v>
      </c>
    </row>
    <row r="375" spans="1:23" x14ac:dyDescent="0.2">
      <c r="A375" s="88" t="s">
        <v>34</v>
      </c>
      <c r="B375" s="91"/>
      <c r="C375" s="90" t="s">
        <v>35</v>
      </c>
      <c r="D375">
        <v>120</v>
      </c>
      <c r="E375" s="54" t="s">
        <v>34</v>
      </c>
      <c r="F375" s="82" t="s">
        <v>34</v>
      </c>
      <c r="G375" s="82" t="s">
        <v>34</v>
      </c>
      <c r="H375" s="73" t="s">
        <v>34</v>
      </c>
      <c r="I375" s="55">
        <v>0</v>
      </c>
      <c r="J375" s="72" t="s">
        <v>34</v>
      </c>
      <c r="K375" s="82" t="s">
        <v>34</v>
      </c>
      <c r="L375" s="82" t="s">
        <v>34</v>
      </c>
      <c r="M375" s="73" t="s">
        <v>34</v>
      </c>
      <c r="N375" s="55">
        <v>0</v>
      </c>
      <c r="O375" s="56">
        <v>0</v>
      </c>
      <c r="P375" s="82" t="s">
        <v>34</v>
      </c>
      <c r="Q375" s="82" t="s">
        <v>34</v>
      </c>
      <c r="R375" s="82" t="s">
        <v>34</v>
      </c>
      <c r="S375" s="82" t="s">
        <v>34</v>
      </c>
      <c r="T375" s="82" t="s">
        <v>34</v>
      </c>
      <c r="U375" s="82" t="s">
        <v>34</v>
      </c>
      <c r="V375" s="57">
        <v>0</v>
      </c>
      <c r="W375" s="57">
        <v>0</v>
      </c>
    </row>
    <row r="376" spans="1:23" x14ac:dyDescent="0.2">
      <c r="A376" s="92" t="s">
        <v>34</v>
      </c>
      <c r="B376" s="93"/>
      <c r="C376" s="94" t="s">
        <v>36</v>
      </c>
      <c r="D376" s="58" t="s">
        <v>34</v>
      </c>
      <c r="E376" s="59" t="s">
        <v>34</v>
      </c>
      <c r="F376" s="83" t="s">
        <v>34</v>
      </c>
      <c r="G376" s="83" t="s">
        <v>34</v>
      </c>
      <c r="H376" s="84" t="s">
        <v>34</v>
      </c>
      <c r="I376" s="55">
        <v>0</v>
      </c>
      <c r="J376" s="85" t="s">
        <v>34</v>
      </c>
      <c r="K376" s="83" t="s">
        <v>34</v>
      </c>
      <c r="L376" s="83" t="s">
        <v>34</v>
      </c>
      <c r="M376" s="84" t="s">
        <v>34</v>
      </c>
      <c r="N376" s="55">
        <v>0</v>
      </c>
      <c r="O376" s="56">
        <v>0</v>
      </c>
      <c r="P376" s="83" t="s">
        <v>34</v>
      </c>
      <c r="Q376" s="83" t="s">
        <v>34</v>
      </c>
      <c r="R376" s="83" t="s">
        <v>34</v>
      </c>
      <c r="S376" s="83" t="s">
        <v>34</v>
      </c>
      <c r="T376" s="83" t="s">
        <v>34</v>
      </c>
      <c r="U376" s="83" t="s">
        <v>34</v>
      </c>
      <c r="V376" s="57">
        <v>0</v>
      </c>
      <c r="W376" s="57">
        <v>0</v>
      </c>
    </row>
    <row r="377" spans="1:23" x14ac:dyDescent="0.2">
      <c r="A377" s="88" t="s">
        <v>34</v>
      </c>
      <c r="B377" s="89"/>
      <c r="C377" s="90" t="s">
        <v>37</v>
      </c>
      <c r="D377" s="58" t="s">
        <v>34</v>
      </c>
      <c r="E377" s="54" t="s">
        <v>34</v>
      </c>
      <c r="F377" s="82" t="s">
        <v>34</v>
      </c>
      <c r="G377" s="82" t="s">
        <v>34</v>
      </c>
      <c r="H377" s="73" t="s">
        <v>34</v>
      </c>
      <c r="I377" s="55">
        <v>0</v>
      </c>
      <c r="J377" s="72" t="s">
        <v>34</v>
      </c>
      <c r="K377" s="82" t="s">
        <v>34</v>
      </c>
      <c r="L377" s="82" t="s">
        <v>34</v>
      </c>
      <c r="M377" s="73" t="s">
        <v>34</v>
      </c>
      <c r="N377" s="55">
        <v>0</v>
      </c>
      <c r="O377" s="56">
        <v>0</v>
      </c>
      <c r="P377" s="82" t="s">
        <v>34</v>
      </c>
      <c r="Q377" s="82" t="s">
        <v>34</v>
      </c>
      <c r="R377" s="82" t="s">
        <v>34</v>
      </c>
      <c r="S377" s="82" t="s">
        <v>34</v>
      </c>
      <c r="T377" s="82" t="s">
        <v>34</v>
      </c>
      <c r="U377" s="82" t="s">
        <v>34</v>
      </c>
      <c r="V377" s="57">
        <v>0</v>
      </c>
      <c r="W377" s="57">
        <v>0</v>
      </c>
    </row>
    <row r="378" spans="1:23" x14ac:dyDescent="0.2">
      <c r="A378" s="88" t="s">
        <v>34</v>
      </c>
      <c r="B378" s="91"/>
      <c r="C378" s="90" t="s">
        <v>35</v>
      </c>
      <c r="D378">
        <v>121</v>
      </c>
      <c r="E378" s="54" t="s">
        <v>34</v>
      </c>
      <c r="F378" s="82" t="s">
        <v>34</v>
      </c>
      <c r="G378" s="82" t="s">
        <v>34</v>
      </c>
      <c r="H378" s="73" t="s">
        <v>34</v>
      </c>
      <c r="I378" s="55">
        <v>0</v>
      </c>
      <c r="J378" s="72" t="s">
        <v>34</v>
      </c>
      <c r="K378" s="82" t="s">
        <v>34</v>
      </c>
      <c r="L378" s="82" t="s">
        <v>34</v>
      </c>
      <c r="M378" s="73" t="s">
        <v>34</v>
      </c>
      <c r="N378" s="55">
        <v>0</v>
      </c>
      <c r="O378" s="56">
        <v>0</v>
      </c>
      <c r="P378" s="82" t="s">
        <v>34</v>
      </c>
      <c r="Q378" s="82" t="s">
        <v>34</v>
      </c>
      <c r="R378" s="82" t="s">
        <v>34</v>
      </c>
      <c r="S378" s="82" t="s">
        <v>34</v>
      </c>
      <c r="T378" s="82" t="s">
        <v>34</v>
      </c>
      <c r="U378" s="82" t="s">
        <v>34</v>
      </c>
      <c r="V378" s="57">
        <v>0</v>
      </c>
      <c r="W378" s="57">
        <v>0</v>
      </c>
    </row>
    <row r="379" spans="1:23" x14ac:dyDescent="0.2">
      <c r="A379" s="88" t="s">
        <v>34</v>
      </c>
      <c r="B379" s="89"/>
      <c r="C379" s="90" t="s">
        <v>36</v>
      </c>
      <c r="D379" s="58" t="s">
        <v>34</v>
      </c>
      <c r="E379" s="54" t="s">
        <v>34</v>
      </c>
      <c r="F379" s="82" t="s">
        <v>34</v>
      </c>
      <c r="G379" s="82" t="s">
        <v>34</v>
      </c>
      <c r="H379" s="73" t="s">
        <v>34</v>
      </c>
      <c r="I379" s="55">
        <v>0</v>
      </c>
      <c r="J379" s="72" t="s">
        <v>34</v>
      </c>
      <c r="K379" s="82" t="s">
        <v>34</v>
      </c>
      <c r="L379" s="82" t="s">
        <v>34</v>
      </c>
      <c r="M379" s="73" t="s">
        <v>34</v>
      </c>
      <c r="N379" s="55">
        <v>0</v>
      </c>
      <c r="O379" s="56">
        <v>0</v>
      </c>
      <c r="P379" s="82" t="s">
        <v>34</v>
      </c>
      <c r="Q379" s="82" t="s">
        <v>34</v>
      </c>
      <c r="R379" s="82" t="s">
        <v>34</v>
      </c>
      <c r="S379" s="82" t="s">
        <v>34</v>
      </c>
      <c r="T379" s="82" t="s">
        <v>34</v>
      </c>
      <c r="U379" s="82" t="s">
        <v>34</v>
      </c>
      <c r="V379" s="57">
        <v>0</v>
      </c>
      <c r="W379" s="57">
        <v>0</v>
      </c>
    </row>
    <row r="380" spans="1:23" x14ac:dyDescent="0.2">
      <c r="A380" s="88" t="s">
        <v>34</v>
      </c>
      <c r="B380" s="89"/>
      <c r="C380" s="90" t="s">
        <v>37</v>
      </c>
      <c r="D380" s="58" t="s">
        <v>34</v>
      </c>
      <c r="E380" s="54" t="s">
        <v>34</v>
      </c>
      <c r="F380" s="82" t="s">
        <v>34</v>
      </c>
      <c r="G380" s="82" t="s">
        <v>34</v>
      </c>
      <c r="H380" s="73" t="s">
        <v>34</v>
      </c>
      <c r="I380" s="55">
        <v>0</v>
      </c>
      <c r="J380" s="72" t="s">
        <v>34</v>
      </c>
      <c r="K380" s="82" t="s">
        <v>34</v>
      </c>
      <c r="L380" s="82" t="s">
        <v>34</v>
      </c>
      <c r="M380" s="73" t="s">
        <v>34</v>
      </c>
      <c r="N380" s="55">
        <v>0</v>
      </c>
      <c r="O380" s="56">
        <v>0</v>
      </c>
      <c r="P380" s="82" t="s">
        <v>34</v>
      </c>
      <c r="Q380" s="82" t="s">
        <v>34</v>
      </c>
      <c r="R380" s="82" t="s">
        <v>34</v>
      </c>
      <c r="S380" s="82" t="s">
        <v>34</v>
      </c>
      <c r="T380" s="82" t="s">
        <v>34</v>
      </c>
      <c r="U380" s="82" t="s">
        <v>34</v>
      </c>
      <c r="V380" s="57">
        <v>0</v>
      </c>
      <c r="W380" s="57">
        <v>0</v>
      </c>
    </row>
    <row r="381" spans="1:23" x14ac:dyDescent="0.2">
      <c r="A381" s="88" t="s">
        <v>34</v>
      </c>
      <c r="B381" s="91"/>
      <c r="C381" s="90" t="s">
        <v>35</v>
      </c>
      <c r="D381">
        <v>122</v>
      </c>
      <c r="E381" s="54" t="s">
        <v>34</v>
      </c>
      <c r="F381" s="82" t="s">
        <v>34</v>
      </c>
      <c r="G381" s="82" t="s">
        <v>34</v>
      </c>
      <c r="H381" s="73" t="s">
        <v>34</v>
      </c>
      <c r="I381" s="55">
        <v>0</v>
      </c>
      <c r="J381" s="72" t="s">
        <v>34</v>
      </c>
      <c r="K381" s="82" t="s">
        <v>34</v>
      </c>
      <c r="L381" s="82" t="s">
        <v>34</v>
      </c>
      <c r="M381" s="73" t="s">
        <v>34</v>
      </c>
      <c r="N381" s="55">
        <v>0</v>
      </c>
      <c r="O381" s="56">
        <v>0</v>
      </c>
      <c r="P381" s="82" t="s">
        <v>34</v>
      </c>
      <c r="Q381" s="82" t="s">
        <v>34</v>
      </c>
      <c r="R381" s="82" t="s">
        <v>34</v>
      </c>
      <c r="S381" s="82" t="s">
        <v>34</v>
      </c>
      <c r="T381" s="82" t="s">
        <v>34</v>
      </c>
      <c r="U381" s="82" t="s">
        <v>34</v>
      </c>
      <c r="V381" s="57">
        <v>0</v>
      </c>
      <c r="W381" s="57">
        <v>0</v>
      </c>
    </row>
    <row r="382" spans="1:23" x14ac:dyDescent="0.2">
      <c r="A382" s="92" t="s">
        <v>34</v>
      </c>
      <c r="B382" s="93"/>
      <c r="C382" s="94" t="s">
        <v>36</v>
      </c>
      <c r="D382" s="58" t="s">
        <v>34</v>
      </c>
      <c r="E382" s="59" t="s">
        <v>34</v>
      </c>
      <c r="F382" s="83" t="s">
        <v>34</v>
      </c>
      <c r="G382" s="83" t="s">
        <v>34</v>
      </c>
      <c r="H382" s="84" t="s">
        <v>34</v>
      </c>
      <c r="I382" s="55">
        <v>0</v>
      </c>
      <c r="J382" s="85" t="s">
        <v>34</v>
      </c>
      <c r="K382" s="83" t="s">
        <v>34</v>
      </c>
      <c r="L382" s="83" t="s">
        <v>34</v>
      </c>
      <c r="M382" s="84" t="s">
        <v>34</v>
      </c>
      <c r="N382" s="55">
        <v>0</v>
      </c>
      <c r="O382" s="56">
        <v>0</v>
      </c>
      <c r="P382" s="83" t="s">
        <v>34</v>
      </c>
      <c r="Q382" s="83" t="s">
        <v>34</v>
      </c>
      <c r="R382" s="83" t="s">
        <v>34</v>
      </c>
      <c r="S382" s="83" t="s">
        <v>34</v>
      </c>
      <c r="T382" s="83" t="s">
        <v>34</v>
      </c>
      <c r="U382" s="83" t="s">
        <v>34</v>
      </c>
      <c r="V382" s="57">
        <v>0</v>
      </c>
      <c r="W382" s="57">
        <v>0</v>
      </c>
    </row>
    <row r="383" spans="1:23" x14ac:dyDescent="0.2">
      <c r="A383" s="88" t="s">
        <v>34</v>
      </c>
      <c r="B383" s="89"/>
      <c r="C383" s="90" t="s">
        <v>37</v>
      </c>
      <c r="D383" s="58" t="s">
        <v>34</v>
      </c>
      <c r="E383" s="54" t="s">
        <v>34</v>
      </c>
      <c r="F383" s="82" t="s">
        <v>34</v>
      </c>
      <c r="G383" s="82" t="s">
        <v>34</v>
      </c>
      <c r="H383" s="73" t="s">
        <v>34</v>
      </c>
      <c r="I383" s="55">
        <v>0</v>
      </c>
      <c r="J383" s="72" t="s">
        <v>34</v>
      </c>
      <c r="K383" s="82" t="s">
        <v>34</v>
      </c>
      <c r="L383" s="82" t="s">
        <v>34</v>
      </c>
      <c r="M383" s="73" t="s">
        <v>34</v>
      </c>
      <c r="N383" s="55">
        <v>0</v>
      </c>
      <c r="O383" s="56">
        <v>0</v>
      </c>
      <c r="P383" s="82" t="s">
        <v>34</v>
      </c>
      <c r="Q383" s="82" t="s">
        <v>34</v>
      </c>
      <c r="R383" s="82" t="s">
        <v>34</v>
      </c>
      <c r="S383" s="82" t="s">
        <v>34</v>
      </c>
      <c r="T383" s="82" t="s">
        <v>34</v>
      </c>
      <c r="U383" s="82" t="s">
        <v>34</v>
      </c>
      <c r="V383" s="57">
        <v>0</v>
      </c>
      <c r="W383" s="57">
        <v>0</v>
      </c>
    </row>
    <row r="384" spans="1:23" x14ac:dyDescent="0.2">
      <c r="A384" s="88" t="s">
        <v>34</v>
      </c>
      <c r="B384" s="91"/>
      <c r="C384" s="90" t="s">
        <v>35</v>
      </c>
      <c r="D384">
        <v>123</v>
      </c>
      <c r="E384" s="54" t="s">
        <v>34</v>
      </c>
      <c r="F384" s="82" t="s">
        <v>34</v>
      </c>
      <c r="G384" s="82" t="s">
        <v>34</v>
      </c>
      <c r="H384" s="73" t="s">
        <v>34</v>
      </c>
      <c r="I384" s="55">
        <v>0</v>
      </c>
      <c r="J384" s="72" t="s">
        <v>34</v>
      </c>
      <c r="K384" s="82" t="s">
        <v>34</v>
      </c>
      <c r="L384" s="82" t="s">
        <v>34</v>
      </c>
      <c r="M384" s="73" t="s">
        <v>34</v>
      </c>
      <c r="N384" s="55">
        <v>0</v>
      </c>
      <c r="O384" s="56">
        <v>0</v>
      </c>
      <c r="P384" s="82" t="s">
        <v>34</v>
      </c>
      <c r="Q384" s="82" t="s">
        <v>34</v>
      </c>
      <c r="R384" s="82" t="s">
        <v>34</v>
      </c>
      <c r="S384" s="82" t="s">
        <v>34</v>
      </c>
      <c r="T384" s="82" t="s">
        <v>34</v>
      </c>
      <c r="U384" s="82" t="s">
        <v>34</v>
      </c>
      <c r="V384" s="57">
        <v>0</v>
      </c>
      <c r="W384" s="57">
        <v>0</v>
      </c>
    </row>
    <row r="385" spans="1:23" x14ac:dyDescent="0.2">
      <c r="A385" s="88" t="s">
        <v>34</v>
      </c>
      <c r="B385" s="89"/>
      <c r="C385" s="90" t="s">
        <v>36</v>
      </c>
      <c r="D385" s="58" t="s">
        <v>34</v>
      </c>
      <c r="E385" s="54" t="s">
        <v>34</v>
      </c>
      <c r="F385" s="82" t="s">
        <v>34</v>
      </c>
      <c r="G385" s="82" t="s">
        <v>34</v>
      </c>
      <c r="H385" s="73" t="s">
        <v>34</v>
      </c>
      <c r="I385" s="55">
        <v>0</v>
      </c>
      <c r="J385" s="72" t="s">
        <v>34</v>
      </c>
      <c r="K385" s="82" t="s">
        <v>34</v>
      </c>
      <c r="L385" s="82" t="s">
        <v>34</v>
      </c>
      <c r="M385" s="73" t="s">
        <v>34</v>
      </c>
      <c r="N385" s="55">
        <v>0</v>
      </c>
      <c r="O385" s="56">
        <v>0</v>
      </c>
      <c r="P385" s="82" t="s">
        <v>34</v>
      </c>
      <c r="Q385" s="82" t="s">
        <v>34</v>
      </c>
      <c r="R385" s="82" t="s">
        <v>34</v>
      </c>
      <c r="S385" s="82" t="s">
        <v>34</v>
      </c>
      <c r="T385" s="82" t="s">
        <v>34</v>
      </c>
      <c r="U385" s="82" t="s">
        <v>34</v>
      </c>
      <c r="V385" s="57">
        <v>0</v>
      </c>
      <c r="W385" s="57">
        <v>0</v>
      </c>
    </row>
    <row r="386" spans="1:23" x14ac:dyDescent="0.2">
      <c r="A386" s="88" t="s">
        <v>34</v>
      </c>
      <c r="B386" s="89"/>
      <c r="C386" s="90" t="s">
        <v>37</v>
      </c>
      <c r="D386" s="58" t="s">
        <v>34</v>
      </c>
      <c r="E386" s="54" t="s">
        <v>34</v>
      </c>
      <c r="F386" s="82" t="s">
        <v>34</v>
      </c>
      <c r="G386" s="82" t="s">
        <v>34</v>
      </c>
      <c r="H386" s="73" t="s">
        <v>34</v>
      </c>
      <c r="I386" s="55">
        <v>0</v>
      </c>
      <c r="J386" s="72" t="s">
        <v>34</v>
      </c>
      <c r="K386" s="82" t="s">
        <v>34</v>
      </c>
      <c r="L386" s="82" t="s">
        <v>34</v>
      </c>
      <c r="M386" s="73" t="s">
        <v>34</v>
      </c>
      <c r="N386" s="55">
        <v>0</v>
      </c>
      <c r="O386" s="56">
        <v>0</v>
      </c>
      <c r="P386" s="82" t="s">
        <v>34</v>
      </c>
      <c r="Q386" s="82" t="s">
        <v>34</v>
      </c>
      <c r="R386" s="82" t="s">
        <v>34</v>
      </c>
      <c r="S386" s="82" t="s">
        <v>34</v>
      </c>
      <c r="T386" s="82" t="s">
        <v>34</v>
      </c>
      <c r="U386" s="82" t="s">
        <v>34</v>
      </c>
      <c r="V386" s="57">
        <v>0</v>
      </c>
      <c r="W386" s="57">
        <v>0</v>
      </c>
    </row>
    <row r="387" spans="1:23" x14ac:dyDescent="0.2">
      <c r="A387" s="88" t="s">
        <v>34</v>
      </c>
      <c r="B387" s="91"/>
      <c r="C387" s="90" t="s">
        <v>35</v>
      </c>
      <c r="D387">
        <v>124</v>
      </c>
      <c r="E387" s="54" t="s">
        <v>34</v>
      </c>
      <c r="F387" s="82" t="s">
        <v>34</v>
      </c>
      <c r="G387" s="82" t="s">
        <v>34</v>
      </c>
      <c r="H387" s="73" t="s">
        <v>34</v>
      </c>
      <c r="I387" s="55">
        <v>0</v>
      </c>
      <c r="J387" s="72" t="s">
        <v>34</v>
      </c>
      <c r="K387" s="82" t="s">
        <v>34</v>
      </c>
      <c r="L387" s="82" t="s">
        <v>34</v>
      </c>
      <c r="M387" s="73" t="s">
        <v>34</v>
      </c>
      <c r="N387" s="55">
        <v>0</v>
      </c>
      <c r="O387" s="56">
        <v>0</v>
      </c>
      <c r="P387" s="82" t="s">
        <v>34</v>
      </c>
      <c r="Q387" s="82" t="s">
        <v>34</v>
      </c>
      <c r="R387" s="82" t="s">
        <v>34</v>
      </c>
      <c r="S387" s="82" t="s">
        <v>34</v>
      </c>
      <c r="T387" s="82" t="s">
        <v>34</v>
      </c>
      <c r="U387" s="82" t="s">
        <v>34</v>
      </c>
      <c r="V387" s="57">
        <v>0</v>
      </c>
      <c r="W387" s="57">
        <v>0</v>
      </c>
    </row>
    <row r="388" spans="1:23" x14ac:dyDescent="0.2">
      <c r="A388" s="92" t="s">
        <v>34</v>
      </c>
      <c r="B388" s="93"/>
      <c r="C388" s="94" t="s">
        <v>36</v>
      </c>
      <c r="D388" s="58" t="s">
        <v>34</v>
      </c>
      <c r="E388" s="59" t="s">
        <v>34</v>
      </c>
      <c r="F388" s="83" t="s">
        <v>34</v>
      </c>
      <c r="G388" s="83" t="s">
        <v>34</v>
      </c>
      <c r="H388" s="84" t="s">
        <v>34</v>
      </c>
      <c r="I388" s="55">
        <v>0</v>
      </c>
      <c r="J388" s="85" t="s">
        <v>34</v>
      </c>
      <c r="K388" s="83" t="s">
        <v>34</v>
      </c>
      <c r="L388" s="83" t="s">
        <v>34</v>
      </c>
      <c r="M388" s="84" t="s">
        <v>34</v>
      </c>
      <c r="N388" s="55">
        <v>0</v>
      </c>
      <c r="O388" s="56">
        <v>0</v>
      </c>
      <c r="P388" s="83" t="s">
        <v>34</v>
      </c>
      <c r="Q388" s="83" t="s">
        <v>34</v>
      </c>
      <c r="R388" s="83" t="s">
        <v>34</v>
      </c>
      <c r="S388" s="83" t="s">
        <v>34</v>
      </c>
      <c r="T388" s="83" t="s">
        <v>34</v>
      </c>
      <c r="U388" s="83" t="s">
        <v>34</v>
      </c>
      <c r="V388" s="57">
        <v>0</v>
      </c>
      <c r="W388" s="57">
        <v>0</v>
      </c>
    </row>
    <row r="389" spans="1:23" x14ac:dyDescent="0.2">
      <c r="A389" s="88" t="s">
        <v>34</v>
      </c>
      <c r="B389" s="89"/>
      <c r="C389" s="90" t="s">
        <v>37</v>
      </c>
      <c r="D389" s="58" t="s">
        <v>34</v>
      </c>
      <c r="E389" s="54" t="s">
        <v>34</v>
      </c>
      <c r="F389" s="82" t="s">
        <v>34</v>
      </c>
      <c r="G389" s="82" t="s">
        <v>34</v>
      </c>
      <c r="H389" s="73" t="s">
        <v>34</v>
      </c>
      <c r="I389" s="55">
        <v>0</v>
      </c>
      <c r="J389" s="72" t="s">
        <v>34</v>
      </c>
      <c r="K389" s="82" t="s">
        <v>34</v>
      </c>
      <c r="L389" s="82" t="s">
        <v>34</v>
      </c>
      <c r="M389" s="73" t="s">
        <v>34</v>
      </c>
      <c r="N389" s="55">
        <v>0</v>
      </c>
      <c r="O389" s="56">
        <v>0</v>
      </c>
      <c r="P389" s="82" t="s">
        <v>34</v>
      </c>
      <c r="Q389" s="82" t="s">
        <v>34</v>
      </c>
      <c r="R389" s="82" t="s">
        <v>34</v>
      </c>
      <c r="S389" s="82" t="s">
        <v>34</v>
      </c>
      <c r="T389" s="82" t="s">
        <v>34</v>
      </c>
      <c r="U389" s="82" t="s">
        <v>34</v>
      </c>
      <c r="V389" s="57">
        <v>0</v>
      </c>
      <c r="W389" s="57">
        <v>0</v>
      </c>
    </row>
    <row r="390" spans="1:23" x14ac:dyDescent="0.2">
      <c r="A390" s="88" t="s">
        <v>34</v>
      </c>
      <c r="B390" s="91"/>
      <c r="C390" s="90" t="s">
        <v>35</v>
      </c>
      <c r="D390">
        <v>125</v>
      </c>
      <c r="E390" s="54" t="s">
        <v>34</v>
      </c>
      <c r="F390" s="82" t="s">
        <v>34</v>
      </c>
      <c r="G390" s="82" t="s">
        <v>34</v>
      </c>
      <c r="H390" s="73" t="s">
        <v>34</v>
      </c>
      <c r="I390" s="55">
        <v>0</v>
      </c>
      <c r="J390" s="72" t="s">
        <v>34</v>
      </c>
      <c r="K390" s="82" t="s">
        <v>34</v>
      </c>
      <c r="L390" s="82" t="s">
        <v>34</v>
      </c>
      <c r="M390" s="73" t="s">
        <v>34</v>
      </c>
      <c r="N390" s="55">
        <v>0</v>
      </c>
      <c r="O390" s="56">
        <v>0</v>
      </c>
      <c r="P390" s="82" t="s">
        <v>34</v>
      </c>
      <c r="Q390" s="82" t="s">
        <v>34</v>
      </c>
      <c r="R390" s="82" t="s">
        <v>34</v>
      </c>
      <c r="S390" s="82" t="s">
        <v>34</v>
      </c>
      <c r="T390" s="82" t="s">
        <v>34</v>
      </c>
      <c r="U390" s="82" t="s">
        <v>34</v>
      </c>
      <c r="V390" s="57">
        <v>0</v>
      </c>
      <c r="W390" s="57">
        <v>0</v>
      </c>
    </row>
    <row r="391" spans="1:23" x14ac:dyDescent="0.2">
      <c r="A391" s="88" t="s">
        <v>34</v>
      </c>
      <c r="B391" s="89"/>
      <c r="C391" s="90" t="s">
        <v>36</v>
      </c>
      <c r="D391" s="58" t="s">
        <v>34</v>
      </c>
      <c r="E391" s="54" t="s">
        <v>34</v>
      </c>
      <c r="F391" s="82" t="s">
        <v>34</v>
      </c>
      <c r="G391" s="82" t="s">
        <v>34</v>
      </c>
      <c r="H391" s="73" t="s">
        <v>34</v>
      </c>
      <c r="I391" s="55">
        <v>0</v>
      </c>
      <c r="J391" s="72" t="s">
        <v>34</v>
      </c>
      <c r="K391" s="82" t="s">
        <v>34</v>
      </c>
      <c r="L391" s="82" t="s">
        <v>34</v>
      </c>
      <c r="M391" s="73" t="s">
        <v>34</v>
      </c>
      <c r="N391" s="55">
        <v>0</v>
      </c>
      <c r="O391" s="56">
        <v>0</v>
      </c>
      <c r="P391" s="82" t="s">
        <v>34</v>
      </c>
      <c r="Q391" s="82" t="s">
        <v>34</v>
      </c>
      <c r="R391" s="82" t="s">
        <v>34</v>
      </c>
      <c r="S391" s="82" t="s">
        <v>34</v>
      </c>
      <c r="T391" s="82" t="s">
        <v>34</v>
      </c>
      <c r="U391" s="82" t="s">
        <v>34</v>
      </c>
      <c r="V391" s="57">
        <v>0</v>
      </c>
      <c r="W391" s="57">
        <v>0</v>
      </c>
    </row>
    <row r="392" spans="1:23" x14ac:dyDescent="0.2">
      <c r="A392" s="88" t="s">
        <v>34</v>
      </c>
      <c r="B392" s="89"/>
      <c r="C392" s="90" t="s">
        <v>37</v>
      </c>
      <c r="D392" s="58" t="s">
        <v>34</v>
      </c>
      <c r="E392" s="54" t="s">
        <v>34</v>
      </c>
      <c r="F392" s="82" t="s">
        <v>34</v>
      </c>
      <c r="G392" s="82" t="s">
        <v>34</v>
      </c>
      <c r="H392" s="73" t="s">
        <v>34</v>
      </c>
      <c r="I392" s="55">
        <v>0</v>
      </c>
      <c r="J392" s="72" t="s">
        <v>34</v>
      </c>
      <c r="K392" s="82" t="s">
        <v>34</v>
      </c>
      <c r="L392" s="82" t="s">
        <v>34</v>
      </c>
      <c r="M392" s="73" t="s">
        <v>34</v>
      </c>
      <c r="N392" s="55">
        <v>0</v>
      </c>
      <c r="O392" s="56">
        <v>0</v>
      </c>
      <c r="P392" s="82" t="s">
        <v>34</v>
      </c>
      <c r="Q392" s="82" t="s">
        <v>34</v>
      </c>
      <c r="R392" s="82" t="s">
        <v>34</v>
      </c>
      <c r="S392" s="82" t="s">
        <v>34</v>
      </c>
      <c r="T392" s="82" t="s">
        <v>34</v>
      </c>
      <c r="U392" s="82" t="s">
        <v>34</v>
      </c>
      <c r="V392" s="57">
        <v>0</v>
      </c>
      <c r="W392" s="57">
        <v>0</v>
      </c>
    </row>
    <row r="393" spans="1:23" x14ac:dyDescent="0.2">
      <c r="A393" s="88" t="s">
        <v>34</v>
      </c>
      <c r="B393" s="91"/>
      <c r="C393" s="90" t="s">
        <v>35</v>
      </c>
      <c r="D393">
        <v>126</v>
      </c>
      <c r="E393" s="54" t="s">
        <v>34</v>
      </c>
      <c r="F393" s="82" t="s">
        <v>34</v>
      </c>
      <c r="G393" s="82" t="s">
        <v>34</v>
      </c>
      <c r="H393" s="73" t="s">
        <v>34</v>
      </c>
      <c r="I393" s="55">
        <v>0</v>
      </c>
      <c r="J393" s="72" t="s">
        <v>34</v>
      </c>
      <c r="K393" s="82" t="s">
        <v>34</v>
      </c>
      <c r="L393" s="82" t="s">
        <v>34</v>
      </c>
      <c r="M393" s="73" t="s">
        <v>34</v>
      </c>
      <c r="N393" s="55">
        <v>0</v>
      </c>
      <c r="O393" s="56">
        <v>0</v>
      </c>
      <c r="P393" s="82" t="s">
        <v>34</v>
      </c>
      <c r="Q393" s="82" t="s">
        <v>34</v>
      </c>
      <c r="R393" s="82" t="s">
        <v>34</v>
      </c>
      <c r="S393" s="82" t="s">
        <v>34</v>
      </c>
      <c r="T393" s="82" t="s">
        <v>34</v>
      </c>
      <c r="U393" s="82" t="s">
        <v>34</v>
      </c>
      <c r="V393" s="57">
        <v>0</v>
      </c>
      <c r="W393" s="57">
        <v>0</v>
      </c>
    </row>
    <row r="394" spans="1:23" x14ac:dyDescent="0.2">
      <c r="A394" s="92" t="s">
        <v>34</v>
      </c>
      <c r="B394" s="93"/>
      <c r="C394" s="94" t="s">
        <v>36</v>
      </c>
      <c r="D394" s="58" t="s">
        <v>34</v>
      </c>
      <c r="E394" s="59" t="s">
        <v>34</v>
      </c>
      <c r="F394" s="83" t="s">
        <v>34</v>
      </c>
      <c r="G394" s="83" t="s">
        <v>34</v>
      </c>
      <c r="H394" s="84" t="s">
        <v>34</v>
      </c>
      <c r="I394" s="55">
        <v>0</v>
      </c>
      <c r="J394" s="85" t="s">
        <v>34</v>
      </c>
      <c r="K394" s="83" t="s">
        <v>34</v>
      </c>
      <c r="L394" s="83" t="s">
        <v>34</v>
      </c>
      <c r="M394" s="84" t="s">
        <v>34</v>
      </c>
      <c r="N394" s="55">
        <v>0</v>
      </c>
      <c r="O394" s="56">
        <v>0</v>
      </c>
      <c r="P394" s="83" t="s">
        <v>34</v>
      </c>
      <c r="Q394" s="83" t="s">
        <v>34</v>
      </c>
      <c r="R394" s="83" t="s">
        <v>34</v>
      </c>
      <c r="S394" s="83" t="s">
        <v>34</v>
      </c>
      <c r="T394" s="83" t="s">
        <v>34</v>
      </c>
      <c r="U394" s="83" t="s">
        <v>34</v>
      </c>
      <c r="V394" s="57">
        <v>0</v>
      </c>
      <c r="W394" s="57">
        <v>0</v>
      </c>
    </row>
    <row r="395" spans="1:23" x14ac:dyDescent="0.2">
      <c r="A395" s="88" t="s">
        <v>34</v>
      </c>
      <c r="B395" s="89"/>
      <c r="C395" s="90" t="s">
        <v>37</v>
      </c>
      <c r="D395" s="58" t="s">
        <v>34</v>
      </c>
      <c r="E395" s="54" t="s">
        <v>34</v>
      </c>
      <c r="F395" s="82" t="s">
        <v>34</v>
      </c>
      <c r="G395" s="82" t="s">
        <v>34</v>
      </c>
      <c r="H395" s="73" t="s">
        <v>34</v>
      </c>
      <c r="I395" s="55">
        <v>0</v>
      </c>
      <c r="J395" s="72" t="s">
        <v>34</v>
      </c>
      <c r="K395" s="82" t="s">
        <v>34</v>
      </c>
      <c r="L395" s="82" t="s">
        <v>34</v>
      </c>
      <c r="M395" s="73" t="s">
        <v>34</v>
      </c>
      <c r="N395" s="55">
        <v>0</v>
      </c>
      <c r="O395" s="56">
        <v>0</v>
      </c>
      <c r="P395" s="82" t="s">
        <v>34</v>
      </c>
      <c r="Q395" s="82" t="s">
        <v>34</v>
      </c>
      <c r="R395" s="82" t="s">
        <v>34</v>
      </c>
      <c r="S395" s="82" t="s">
        <v>34</v>
      </c>
      <c r="T395" s="82" t="s">
        <v>34</v>
      </c>
      <c r="U395" s="82" t="s">
        <v>34</v>
      </c>
      <c r="V395" s="57">
        <v>0</v>
      </c>
      <c r="W395" s="57">
        <v>0</v>
      </c>
    </row>
    <row r="396" spans="1:23" x14ac:dyDescent="0.2">
      <c r="A396" s="88" t="s">
        <v>34</v>
      </c>
      <c r="B396" s="91"/>
      <c r="C396" s="90" t="s">
        <v>35</v>
      </c>
      <c r="D396">
        <v>127</v>
      </c>
      <c r="E396" s="54" t="s">
        <v>34</v>
      </c>
      <c r="F396" s="82" t="s">
        <v>34</v>
      </c>
      <c r="G396" s="82" t="s">
        <v>34</v>
      </c>
      <c r="H396" s="73" t="s">
        <v>34</v>
      </c>
      <c r="I396" s="55">
        <v>0</v>
      </c>
      <c r="J396" s="72" t="s">
        <v>34</v>
      </c>
      <c r="K396" s="82" t="s">
        <v>34</v>
      </c>
      <c r="L396" s="82" t="s">
        <v>34</v>
      </c>
      <c r="M396" s="73" t="s">
        <v>34</v>
      </c>
      <c r="N396" s="55">
        <v>0</v>
      </c>
      <c r="O396" s="56">
        <v>0</v>
      </c>
      <c r="P396" s="82" t="s">
        <v>34</v>
      </c>
      <c r="Q396" s="82" t="s">
        <v>34</v>
      </c>
      <c r="R396" s="82" t="s">
        <v>34</v>
      </c>
      <c r="S396" s="82" t="s">
        <v>34</v>
      </c>
      <c r="T396" s="82" t="s">
        <v>34</v>
      </c>
      <c r="U396" s="82" t="s">
        <v>34</v>
      </c>
      <c r="V396" s="57">
        <v>0</v>
      </c>
      <c r="W396" s="57">
        <v>0</v>
      </c>
    </row>
    <row r="397" spans="1:23" x14ac:dyDescent="0.2">
      <c r="A397" s="88" t="s">
        <v>34</v>
      </c>
      <c r="B397" s="89"/>
      <c r="C397" s="90" t="s">
        <v>36</v>
      </c>
      <c r="D397" s="58" t="s">
        <v>34</v>
      </c>
      <c r="E397" s="54" t="s">
        <v>34</v>
      </c>
      <c r="F397" s="82" t="s">
        <v>34</v>
      </c>
      <c r="G397" s="82" t="s">
        <v>34</v>
      </c>
      <c r="H397" s="73" t="s">
        <v>34</v>
      </c>
      <c r="I397" s="55">
        <v>0</v>
      </c>
      <c r="J397" s="72" t="s">
        <v>34</v>
      </c>
      <c r="K397" s="82" t="s">
        <v>34</v>
      </c>
      <c r="L397" s="82" t="s">
        <v>34</v>
      </c>
      <c r="M397" s="73" t="s">
        <v>34</v>
      </c>
      <c r="N397" s="55">
        <v>0</v>
      </c>
      <c r="O397" s="56">
        <v>0</v>
      </c>
      <c r="P397" s="82" t="s">
        <v>34</v>
      </c>
      <c r="Q397" s="82" t="s">
        <v>34</v>
      </c>
      <c r="R397" s="82" t="s">
        <v>34</v>
      </c>
      <c r="S397" s="82" t="s">
        <v>34</v>
      </c>
      <c r="T397" s="82" t="s">
        <v>34</v>
      </c>
      <c r="U397" s="82" t="s">
        <v>34</v>
      </c>
      <c r="V397" s="57">
        <v>0</v>
      </c>
      <c r="W397" s="57">
        <v>0</v>
      </c>
    </row>
    <row r="398" spans="1:23" x14ac:dyDescent="0.2">
      <c r="A398" s="88" t="s">
        <v>34</v>
      </c>
      <c r="B398" s="89"/>
      <c r="C398" s="90" t="s">
        <v>37</v>
      </c>
      <c r="D398" s="58" t="s">
        <v>34</v>
      </c>
      <c r="E398" s="54" t="s">
        <v>34</v>
      </c>
      <c r="F398" s="82" t="s">
        <v>34</v>
      </c>
      <c r="G398" s="82" t="s">
        <v>34</v>
      </c>
      <c r="H398" s="73" t="s">
        <v>34</v>
      </c>
      <c r="I398" s="55">
        <v>0</v>
      </c>
      <c r="J398" s="72" t="s">
        <v>34</v>
      </c>
      <c r="K398" s="82" t="s">
        <v>34</v>
      </c>
      <c r="L398" s="82" t="s">
        <v>34</v>
      </c>
      <c r="M398" s="73" t="s">
        <v>34</v>
      </c>
      <c r="N398" s="55">
        <v>0</v>
      </c>
      <c r="O398" s="56">
        <v>0</v>
      </c>
      <c r="P398" s="82" t="s">
        <v>34</v>
      </c>
      <c r="Q398" s="82" t="s">
        <v>34</v>
      </c>
      <c r="R398" s="82" t="s">
        <v>34</v>
      </c>
      <c r="S398" s="82" t="s">
        <v>34</v>
      </c>
      <c r="T398" s="82" t="s">
        <v>34</v>
      </c>
      <c r="U398" s="82" t="s">
        <v>34</v>
      </c>
      <c r="V398" s="57">
        <v>0</v>
      </c>
      <c r="W398" s="57">
        <v>0</v>
      </c>
    </row>
    <row r="399" spans="1:23" x14ac:dyDescent="0.2">
      <c r="A399" s="88" t="s">
        <v>34</v>
      </c>
      <c r="B399" s="91"/>
      <c r="C399" s="90" t="s">
        <v>35</v>
      </c>
      <c r="D399">
        <v>128</v>
      </c>
      <c r="E399" s="54" t="s">
        <v>34</v>
      </c>
      <c r="F399" s="82" t="s">
        <v>34</v>
      </c>
      <c r="G399" s="82" t="s">
        <v>34</v>
      </c>
      <c r="H399" s="73" t="s">
        <v>34</v>
      </c>
      <c r="I399" s="55">
        <v>0</v>
      </c>
      <c r="J399" s="72" t="s">
        <v>34</v>
      </c>
      <c r="K399" s="82" t="s">
        <v>34</v>
      </c>
      <c r="L399" s="82" t="s">
        <v>34</v>
      </c>
      <c r="M399" s="73" t="s">
        <v>34</v>
      </c>
      <c r="N399" s="55">
        <v>0</v>
      </c>
      <c r="O399" s="56">
        <v>0</v>
      </c>
      <c r="P399" s="82" t="s">
        <v>34</v>
      </c>
      <c r="Q399" s="82" t="s">
        <v>34</v>
      </c>
      <c r="R399" s="82" t="s">
        <v>34</v>
      </c>
      <c r="S399" s="82" t="s">
        <v>34</v>
      </c>
      <c r="T399" s="82" t="s">
        <v>34</v>
      </c>
      <c r="U399" s="82" t="s">
        <v>34</v>
      </c>
      <c r="V399" s="57">
        <v>0</v>
      </c>
      <c r="W399" s="57">
        <v>0</v>
      </c>
    </row>
    <row r="400" spans="1:23" x14ac:dyDescent="0.2">
      <c r="A400" s="92" t="s">
        <v>34</v>
      </c>
      <c r="B400" s="93"/>
      <c r="C400" s="94" t="s">
        <v>36</v>
      </c>
      <c r="D400" s="58" t="s">
        <v>34</v>
      </c>
      <c r="E400" s="59" t="s">
        <v>34</v>
      </c>
      <c r="F400" s="83" t="s">
        <v>34</v>
      </c>
      <c r="G400" s="83" t="s">
        <v>34</v>
      </c>
      <c r="H400" s="84" t="s">
        <v>34</v>
      </c>
      <c r="I400" s="55">
        <v>0</v>
      </c>
      <c r="J400" s="85" t="s">
        <v>34</v>
      </c>
      <c r="K400" s="83" t="s">
        <v>34</v>
      </c>
      <c r="L400" s="83" t="s">
        <v>34</v>
      </c>
      <c r="M400" s="84" t="s">
        <v>34</v>
      </c>
      <c r="N400" s="55">
        <v>0</v>
      </c>
      <c r="O400" s="56">
        <v>0</v>
      </c>
      <c r="P400" s="83" t="s">
        <v>34</v>
      </c>
      <c r="Q400" s="83" t="s">
        <v>34</v>
      </c>
      <c r="R400" s="83" t="s">
        <v>34</v>
      </c>
      <c r="S400" s="83" t="s">
        <v>34</v>
      </c>
      <c r="T400" s="83" t="s">
        <v>34</v>
      </c>
      <c r="U400" s="83" t="s">
        <v>34</v>
      </c>
      <c r="V400" s="57">
        <v>0</v>
      </c>
      <c r="W400" s="57">
        <v>0</v>
      </c>
    </row>
    <row r="401" spans="1:23" x14ac:dyDescent="0.2">
      <c r="A401" s="88" t="s">
        <v>34</v>
      </c>
      <c r="B401" s="89"/>
      <c r="C401" s="90" t="s">
        <v>37</v>
      </c>
      <c r="D401" s="58" t="s">
        <v>34</v>
      </c>
      <c r="E401" s="54" t="s">
        <v>34</v>
      </c>
      <c r="F401" s="82" t="s">
        <v>34</v>
      </c>
      <c r="G401" s="82" t="s">
        <v>34</v>
      </c>
      <c r="H401" s="73" t="s">
        <v>34</v>
      </c>
      <c r="I401" s="55">
        <v>0</v>
      </c>
      <c r="J401" s="72" t="s">
        <v>34</v>
      </c>
      <c r="K401" s="82" t="s">
        <v>34</v>
      </c>
      <c r="L401" s="82" t="s">
        <v>34</v>
      </c>
      <c r="M401" s="73" t="s">
        <v>34</v>
      </c>
      <c r="N401" s="55">
        <v>0</v>
      </c>
      <c r="O401" s="56">
        <v>0</v>
      </c>
      <c r="P401" s="82" t="s">
        <v>34</v>
      </c>
      <c r="Q401" s="82" t="s">
        <v>34</v>
      </c>
      <c r="R401" s="82" t="s">
        <v>34</v>
      </c>
      <c r="S401" s="82" t="s">
        <v>34</v>
      </c>
      <c r="T401" s="82" t="s">
        <v>34</v>
      </c>
      <c r="U401" s="82" t="s">
        <v>34</v>
      </c>
      <c r="V401" s="57">
        <v>0</v>
      </c>
      <c r="W401" s="57">
        <v>0</v>
      </c>
    </row>
    <row r="402" spans="1:23" x14ac:dyDescent="0.2">
      <c r="A402" s="88" t="s">
        <v>34</v>
      </c>
      <c r="B402" s="91"/>
      <c r="C402" s="90" t="s">
        <v>35</v>
      </c>
      <c r="D402">
        <v>129</v>
      </c>
      <c r="E402" s="54" t="s">
        <v>34</v>
      </c>
      <c r="F402" s="82" t="s">
        <v>34</v>
      </c>
      <c r="G402" s="82" t="s">
        <v>34</v>
      </c>
      <c r="H402" s="73" t="s">
        <v>34</v>
      </c>
      <c r="I402" s="55">
        <v>0</v>
      </c>
      <c r="J402" s="72" t="s">
        <v>34</v>
      </c>
      <c r="K402" s="82" t="s">
        <v>34</v>
      </c>
      <c r="L402" s="82" t="s">
        <v>34</v>
      </c>
      <c r="M402" s="73" t="s">
        <v>34</v>
      </c>
      <c r="N402" s="55">
        <v>0</v>
      </c>
      <c r="O402" s="56">
        <v>0</v>
      </c>
      <c r="P402" s="82" t="s">
        <v>34</v>
      </c>
      <c r="Q402" s="82" t="s">
        <v>34</v>
      </c>
      <c r="R402" s="82" t="s">
        <v>34</v>
      </c>
      <c r="S402" s="82" t="s">
        <v>34</v>
      </c>
      <c r="T402" s="82" t="s">
        <v>34</v>
      </c>
      <c r="U402" s="82" t="s">
        <v>34</v>
      </c>
      <c r="V402" s="57">
        <v>0</v>
      </c>
      <c r="W402" s="57">
        <v>0</v>
      </c>
    </row>
    <row r="403" spans="1:23" x14ac:dyDescent="0.2">
      <c r="A403" s="88" t="s">
        <v>34</v>
      </c>
      <c r="B403" s="89"/>
      <c r="C403" s="90" t="s">
        <v>36</v>
      </c>
      <c r="D403" s="58" t="s">
        <v>34</v>
      </c>
      <c r="E403" s="54" t="s">
        <v>34</v>
      </c>
      <c r="F403" s="82" t="s">
        <v>34</v>
      </c>
      <c r="G403" s="82" t="s">
        <v>34</v>
      </c>
      <c r="H403" s="73" t="s">
        <v>34</v>
      </c>
      <c r="I403" s="55">
        <v>0</v>
      </c>
      <c r="J403" s="72" t="s">
        <v>34</v>
      </c>
      <c r="K403" s="82" t="s">
        <v>34</v>
      </c>
      <c r="L403" s="82" t="s">
        <v>34</v>
      </c>
      <c r="M403" s="73" t="s">
        <v>34</v>
      </c>
      <c r="N403" s="55">
        <v>0</v>
      </c>
      <c r="O403" s="56">
        <v>0</v>
      </c>
      <c r="P403" s="82" t="s">
        <v>34</v>
      </c>
      <c r="Q403" s="82" t="s">
        <v>34</v>
      </c>
      <c r="R403" s="82" t="s">
        <v>34</v>
      </c>
      <c r="S403" s="82" t="s">
        <v>34</v>
      </c>
      <c r="T403" s="82" t="s">
        <v>34</v>
      </c>
      <c r="U403" s="82" t="s">
        <v>34</v>
      </c>
      <c r="V403" s="57">
        <v>0</v>
      </c>
      <c r="W403" s="57">
        <v>0</v>
      </c>
    </row>
    <row r="404" spans="1:23" x14ac:dyDescent="0.2">
      <c r="A404" s="88" t="s">
        <v>34</v>
      </c>
      <c r="B404" s="89"/>
      <c r="C404" s="90" t="s">
        <v>37</v>
      </c>
      <c r="D404" s="58" t="s">
        <v>34</v>
      </c>
      <c r="E404" s="54" t="s">
        <v>34</v>
      </c>
      <c r="F404" s="82" t="s">
        <v>34</v>
      </c>
      <c r="G404" s="82" t="s">
        <v>34</v>
      </c>
      <c r="H404" s="73" t="s">
        <v>34</v>
      </c>
      <c r="I404" s="55">
        <v>0</v>
      </c>
      <c r="J404" s="72" t="s">
        <v>34</v>
      </c>
      <c r="K404" s="82" t="s">
        <v>34</v>
      </c>
      <c r="L404" s="82" t="s">
        <v>34</v>
      </c>
      <c r="M404" s="73" t="s">
        <v>34</v>
      </c>
      <c r="N404" s="55">
        <v>0</v>
      </c>
      <c r="O404" s="56">
        <v>0</v>
      </c>
      <c r="P404" s="82" t="s">
        <v>34</v>
      </c>
      <c r="Q404" s="82" t="s">
        <v>34</v>
      </c>
      <c r="R404" s="82" t="s">
        <v>34</v>
      </c>
      <c r="S404" s="82" t="s">
        <v>34</v>
      </c>
      <c r="T404" s="82" t="s">
        <v>34</v>
      </c>
      <c r="U404" s="82" t="s">
        <v>34</v>
      </c>
      <c r="V404" s="57">
        <v>0</v>
      </c>
      <c r="W404" s="57">
        <v>0</v>
      </c>
    </row>
    <row r="405" spans="1:23" x14ac:dyDescent="0.2">
      <c r="A405" s="88" t="s">
        <v>34</v>
      </c>
      <c r="B405" s="91"/>
      <c r="C405" s="90" t="s">
        <v>35</v>
      </c>
      <c r="D405">
        <v>130</v>
      </c>
      <c r="E405" s="54" t="s">
        <v>34</v>
      </c>
      <c r="F405" s="82" t="s">
        <v>34</v>
      </c>
      <c r="G405" s="82" t="s">
        <v>34</v>
      </c>
      <c r="H405" s="73" t="s">
        <v>34</v>
      </c>
      <c r="I405" s="55">
        <v>0</v>
      </c>
      <c r="J405" s="72" t="s">
        <v>34</v>
      </c>
      <c r="K405" s="82" t="s">
        <v>34</v>
      </c>
      <c r="L405" s="82" t="s">
        <v>34</v>
      </c>
      <c r="M405" s="73" t="s">
        <v>34</v>
      </c>
      <c r="N405" s="55">
        <v>0</v>
      </c>
      <c r="O405" s="56">
        <v>0</v>
      </c>
      <c r="P405" s="82" t="s">
        <v>34</v>
      </c>
      <c r="Q405" s="82" t="s">
        <v>34</v>
      </c>
      <c r="R405" s="82" t="s">
        <v>34</v>
      </c>
      <c r="S405" s="82" t="s">
        <v>34</v>
      </c>
      <c r="T405" s="82" t="s">
        <v>34</v>
      </c>
      <c r="U405" s="82" t="s">
        <v>34</v>
      </c>
      <c r="V405" s="57">
        <v>0</v>
      </c>
      <c r="W405" s="57">
        <v>0</v>
      </c>
    </row>
    <row r="406" spans="1:23" x14ac:dyDescent="0.2">
      <c r="A406" s="92" t="s">
        <v>34</v>
      </c>
      <c r="B406" s="93"/>
      <c r="C406" s="94" t="s">
        <v>36</v>
      </c>
      <c r="D406" s="58" t="s">
        <v>34</v>
      </c>
      <c r="E406" s="59" t="s">
        <v>34</v>
      </c>
      <c r="F406" s="83" t="s">
        <v>34</v>
      </c>
      <c r="G406" s="83" t="s">
        <v>34</v>
      </c>
      <c r="H406" s="84" t="s">
        <v>34</v>
      </c>
      <c r="I406" s="55">
        <v>0</v>
      </c>
      <c r="J406" s="85" t="s">
        <v>34</v>
      </c>
      <c r="K406" s="83" t="s">
        <v>34</v>
      </c>
      <c r="L406" s="83" t="s">
        <v>34</v>
      </c>
      <c r="M406" s="84" t="s">
        <v>34</v>
      </c>
      <c r="N406" s="55">
        <v>0</v>
      </c>
      <c r="O406" s="56">
        <v>0</v>
      </c>
      <c r="P406" s="83" t="s">
        <v>34</v>
      </c>
      <c r="Q406" s="83" t="s">
        <v>34</v>
      </c>
      <c r="R406" s="83" t="s">
        <v>34</v>
      </c>
      <c r="S406" s="83" t="s">
        <v>34</v>
      </c>
      <c r="T406" s="83" t="s">
        <v>34</v>
      </c>
      <c r="U406" s="83" t="s">
        <v>34</v>
      </c>
      <c r="V406" s="57">
        <v>0</v>
      </c>
      <c r="W406" s="57">
        <v>0</v>
      </c>
    </row>
    <row r="407" spans="1:23" x14ac:dyDescent="0.2">
      <c r="A407" s="88" t="s">
        <v>34</v>
      </c>
      <c r="B407" s="89"/>
      <c r="C407" s="90" t="s">
        <v>37</v>
      </c>
      <c r="D407" s="58" t="s">
        <v>34</v>
      </c>
      <c r="E407" s="54" t="s">
        <v>34</v>
      </c>
      <c r="F407" s="82" t="s">
        <v>34</v>
      </c>
      <c r="G407" s="82" t="s">
        <v>34</v>
      </c>
      <c r="H407" s="73" t="s">
        <v>34</v>
      </c>
      <c r="I407" s="55">
        <v>0</v>
      </c>
      <c r="J407" s="72" t="s">
        <v>34</v>
      </c>
      <c r="K407" s="82" t="s">
        <v>34</v>
      </c>
      <c r="L407" s="82" t="s">
        <v>34</v>
      </c>
      <c r="M407" s="73" t="s">
        <v>34</v>
      </c>
      <c r="N407" s="55">
        <v>0</v>
      </c>
      <c r="O407" s="56">
        <v>0</v>
      </c>
      <c r="P407" s="82" t="s">
        <v>34</v>
      </c>
      <c r="Q407" s="82" t="s">
        <v>34</v>
      </c>
      <c r="R407" s="82" t="s">
        <v>34</v>
      </c>
      <c r="S407" s="82" t="s">
        <v>34</v>
      </c>
      <c r="T407" s="82" t="s">
        <v>34</v>
      </c>
      <c r="U407" s="82" t="s">
        <v>34</v>
      </c>
      <c r="V407" s="57">
        <v>0</v>
      </c>
      <c r="W407" s="57">
        <v>0</v>
      </c>
    </row>
    <row r="408" spans="1:23" x14ac:dyDescent="0.2">
      <c r="A408" s="88" t="s">
        <v>34</v>
      </c>
      <c r="B408" s="91"/>
      <c r="C408" s="90" t="s">
        <v>35</v>
      </c>
      <c r="D408">
        <v>131</v>
      </c>
      <c r="E408" s="54" t="s">
        <v>34</v>
      </c>
      <c r="F408" s="82" t="s">
        <v>34</v>
      </c>
      <c r="G408" s="82" t="s">
        <v>34</v>
      </c>
      <c r="H408" s="73" t="s">
        <v>34</v>
      </c>
      <c r="I408" s="55">
        <v>0</v>
      </c>
      <c r="J408" s="72" t="s">
        <v>34</v>
      </c>
      <c r="K408" s="82" t="s">
        <v>34</v>
      </c>
      <c r="L408" s="82" t="s">
        <v>34</v>
      </c>
      <c r="M408" s="73" t="s">
        <v>34</v>
      </c>
      <c r="N408" s="55">
        <v>0</v>
      </c>
      <c r="O408" s="56">
        <v>0</v>
      </c>
      <c r="P408" s="82" t="s">
        <v>34</v>
      </c>
      <c r="Q408" s="82" t="s">
        <v>34</v>
      </c>
      <c r="R408" s="82" t="s">
        <v>34</v>
      </c>
      <c r="S408" s="82" t="s">
        <v>34</v>
      </c>
      <c r="T408" s="82" t="s">
        <v>34</v>
      </c>
      <c r="U408" s="82" t="s">
        <v>34</v>
      </c>
      <c r="V408" s="57">
        <v>0</v>
      </c>
      <c r="W408" s="57">
        <v>0</v>
      </c>
    </row>
    <row r="409" spans="1:23" x14ac:dyDescent="0.2">
      <c r="A409" s="88" t="s">
        <v>34</v>
      </c>
      <c r="B409" s="89"/>
      <c r="C409" s="90" t="s">
        <v>36</v>
      </c>
      <c r="D409" s="58" t="s">
        <v>34</v>
      </c>
      <c r="E409" s="54" t="s">
        <v>34</v>
      </c>
      <c r="F409" s="82" t="s">
        <v>34</v>
      </c>
      <c r="G409" s="82" t="s">
        <v>34</v>
      </c>
      <c r="H409" s="73" t="s">
        <v>34</v>
      </c>
      <c r="I409" s="55">
        <v>0</v>
      </c>
      <c r="J409" s="72" t="s">
        <v>34</v>
      </c>
      <c r="K409" s="82" t="s">
        <v>34</v>
      </c>
      <c r="L409" s="82" t="s">
        <v>34</v>
      </c>
      <c r="M409" s="73" t="s">
        <v>34</v>
      </c>
      <c r="N409" s="55">
        <v>0</v>
      </c>
      <c r="O409" s="56">
        <v>0</v>
      </c>
      <c r="P409" s="82" t="s">
        <v>34</v>
      </c>
      <c r="Q409" s="82" t="s">
        <v>34</v>
      </c>
      <c r="R409" s="82" t="s">
        <v>34</v>
      </c>
      <c r="S409" s="82" t="s">
        <v>34</v>
      </c>
      <c r="T409" s="82" t="s">
        <v>34</v>
      </c>
      <c r="U409" s="82" t="s">
        <v>34</v>
      </c>
      <c r="V409" s="57">
        <v>0</v>
      </c>
      <c r="W409" s="57">
        <v>0</v>
      </c>
    </row>
    <row r="410" spans="1:23" x14ac:dyDescent="0.2">
      <c r="A410" s="88" t="s">
        <v>34</v>
      </c>
      <c r="B410" s="89"/>
      <c r="C410" s="90" t="s">
        <v>37</v>
      </c>
      <c r="D410" s="58" t="s">
        <v>34</v>
      </c>
      <c r="E410" s="54" t="s">
        <v>34</v>
      </c>
      <c r="F410" s="82" t="s">
        <v>34</v>
      </c>
      <c r="G410" s="82" t="s">
        <v>34</v>
      </c>
      <c r="H410" s="73" t="s">
        <v>34</v>
      </c>
      <c r="I410" s="55">
        <v>0</v>
      </c>
      <c r="J410" s="72" t="s">
        <v>34</v>
      </c>
      <c r="K410" s="82" t="s">
        <v>34</v>
      </c>
      <c r="L410" s="82" t="s">
        <v>34</v>
      </c>
      <c r="M410" s="73" t="s">
        <v>34</v>
      </c>
      <c r="N410" s="55">
        <v>0</v>
      </c>
      <c r="O410" s="56">
        <v>0</v>
      </c>
      <c r="P410" s="82" t="s">
        <v>34</v>
      </c>
      <c r="Q410" s="82" t="s">
        <v>34</v>
      </c>
      <c r="R410" s="82" t="s">
        <v>34</v>
      </c>
      <c r="S410" s="82" t="s">
        <v>34</v>
      </c>
      <c r="T410" s="82" t="s">
        <v>34</v>
      </c>
      <c r="U410" s="82" t="s">
        <v>34</v>
      </c>
      <c r="V410" s="57">
        <v>0</v>
      </c>
      <c r="W410" s="57">
        <v>0</v>
      </c>
    </row>
    <row r="411" spans="1:23" x14ac:dyDescent="0.2">
      <c r="A411" s="88" t="s">
        <v>34</v>
      </c>
      <c r="B411" s="91"/>
      <c r="C411" s="90" t="s">
        <v>35</v>
      </c>
      <c r="D411">
        <v>132</v>
      </c>
      <c r="E411" s="54" t="s">
        <v>34</v>
      </c>
      <c r="F411" s="82" t="s">
        <v>34</v>
      </c>
      <c r="G411" s="82" t="s">
        <v>34</v>
      </c>
      <c r="H411" s="73" t="s">
        <v>34</v>
      </c>
      <c r="I411" s="55">
        <v>0</v>
      </c>
      <c r="J411" s="72" t="s">
        <v>34</v>
      </c>
      <c r="K411" s="82" t="s">
        <v>34</v>
      </c>
      <c r="L411" s="82" t="s">
        <v>34</v>
      </c>
      <c r="M411" s="73" t="s">
        <v>34</v>
      </c>
      <c r="N411" s="55">
        <v>0</v>
      </c>
      <c r="O411" s="56">
        <v>0</v>
      </c>
      <c r="P411" s="82" t="s">
        <v>34</v>
      </c>
      <c r="Q411" s="82" t="s">
        <v>34</v>
      </c>
      <c r="R411" s="82" t="s">
        <v>34</v>
      </c>
      <c r="S411" s="82" t="s">
        <v>34</v>
      </c>
      <c r="T411" s="82" t="s">
        <v>34</v>
      </c>
      <c r="U411" s="82" t="s">
        <v>34</v>
      </c>
      <c r="V411" s="57">
        <v>0</v>
      </c>
      <c r="W411" s="57">
        <v>0</v>
      </c>
    </row>
    <row r="412" spans="1:23" x14ac:dyDescent="0.2">
      <c r="A412" s="92" t="s">
        <v>34</v>
      </c>
      <c r="B412" s="93"/>
      <c r="C412" s="94" t="s">
        <v>36</v>
      </c>
      <c r="D412" s="58" t="s">
        <v>34</v>
      </c>
      <c r="E412" s="59" t="s">
        <v>34</v>
      </c>
      <c r="F412" s="83" t="s">
        <v>34</v>
      </c>
      <c r="G412" s="83" t="s">
        <v>34</v>
      </c>
      <c r="H412" s="84" t="s">
        <v>34</v>
      </c>
      <c r="I412" s="55">
        <v>0</v>
      </c>
      <c r="J412" s="85" t="s">
        <v>34</v>
      </c>
      <c r="K412" s="83" t="s">
        <v>34</v>
      </c>
      <c r="L412" s="83" t="s">
        <v>34</v>
      </c>
      <c r="M412" s="84" t="s">
        <v>34</v>
      </c>
      <c r="N412" s="55">
        <v>0</v>
      </c>
      <c r="O412" s="56">
        <v>0</v>
      </c>
      <c r="P412" s="83" t="s">
        <v>34</v>
      </c>
      <c r="Q412" s="83" t="s">
        <v>34</v>
      </c>
      <c r="R412" s="83" t="s">
        <v>34</v>
      </c>
      <c r="S412" s="83" t="s">
        <v>34</v>
      </c>
      <c r="T412" s="83" t="s">
        <v>34</v>
      </c>
      <c r="U412" s="83" t="s">
        <v>34</v>
      </c>
      <c r="V412" s="57">
        <v>0</v>
      </c>
      <c r="W412" s="57">
        <v>0</v>
      </c>
    </row>
    <row r="413" spans="1:23" x14ac:dyDescent="0.2">
      <c r="A413" s="88" t="s">
        <v>34</v>
      </c>
      <c r="B413" s="89"/>
      <c r="C413" s="90" t="s">
        <v>37</v>
      </c>
      <c r="D413" s="58" t="s">
        <v>34</v>
      </c>
      <c r="E413" s="54" t="s">
        <v>34</v>
      </c>
      <c r="F413" s="82" t="s">
        <v>34</v>
      </c>
      <c r="G413" s="82" t="s">
        <v>34</v>
      </c>
      <c r="H413" s="73" t="s">
        <v>34</v>
      </c>
      <c r="I413" s="55">
        <v>0</v>
      </c>
      <c r="J413" s="72" t="s">
        <v>34</v>
      </c>
      <c r="K413" s="82" t="s">
        <v>34</v>
      </c>
      <c r="L413" s="82" t="s">
        <v>34</v>
      </c>
      <c r="M413" s="73" t="s">
        <v>34</v>
      </c>
      <c r="N413" s="55">
        <v>0</v>
      </c>
      <c r="O413" s="56">
        <v>0</v>
      </c>
      <c r="P413" s="82" t="s">
        <v>34</v>
      </c>
      <c r="Q413" s="82" t="s">
        <v>34</v>
      </c>
      <c r="R413" s="82" t="s">
        <v>34</v>
      </c>
      <c r="S413" s="82" t="s">
        <v>34</v>
      </c>
      <c r="T413" s="82" t="s">
        <v>34</v>
      </c>
      <c r="U413" s="82" t="s">
        <v>34</v>
      </c>
      <c r="V413" s="57">
        <v>0</v>
      </c>
      <c r="W413" s="57">
        <v>0</v>
      </c>
    </row>
    <row r="414" spans="1:23" x14ac:dyDescent="0.2">
      <c r="A414" s="88" t="s">
        <v>34</v>
      </c>
      <c r="B414" s="91"/>
      <c r="C414" s="90" t="s">
        <v>35</v>
      </c>
      <c r="D414">
        <v>133</v>
      </c>
      <c r="E414" s="54" t="s">
        <v>34</v>
      </c>
      <c r="F414" s="82" t="s">
        <v>34</v>
      </c>
      <c r="G414" s="82" t="s">
        <v>34</v>
      </c>
      <c r="H414" s="73" t="s">
        <v>34</v>
      </c>
      <c r="I414" s="55">
        <v>0</v>
      </c>
      <c r="J414" s="72" t="s">
        <v>34</v>
      </c>
      <c r="K414" s="82" t="s">
        <v>34</v>
      </c>
      <c r="L414" s="82" t="s">
        <v>34</v>
      </c>
      <c r="M414" s="73" t="s">
        <v>34</v>
      </c>
      <c r="N414" s="55">
        <v>0</v>
      </c>
      <c r="O414" s="56">
        <v>0</v>
      </c>
      <c r="P414" s="82" t="s">
        <v>34</v>
      </c>
      <c r="Q414" s="82" t="s">
        <v>34</v>
      </c>
      <c r="R414" s="82" t="s">
        <v>34</v>
      </c>
      <c r="S414" s="82" t="s">
        <v>34</v>
      </c>
      <c r="T414" s="82" t="s">
        <v>34</v>
      </c>
      <c r="U414" s="82" t="s">
        <v>34</v>
      </c>
      <c r="V414" s="57">
        <v>0</v>
      </c>
      <c r="W414" s="57">
        <v>0</v>
      </c>
    </row>
    <row r="415" spans="1:23" x14ac:dyDescent="0.2">
      <c r="A415" s="88" t="s">
        <v>34</v>
      </c>
      <c r="B415" s="89"/>
      <c r="C415" s="90" t="s">
        <v>36</v>
      </c>
      <c r="D415" s="58" t="s">
        <v>34</v>
      </c>
      <c r="E415" s="54" t="s">
        <v>34</v>
      </c>
      <c r="F415" s="82" t="s">
        <v>34</v>
      </c>
      <c r="G415" s="82" t="s">
        <v>34</v>
      </c>
      <c r="H415" s="73" t="s">
        <v>34</v>
      </c>
      <c r="I415" s="55">
        <v>0</v>
      </c>
      <c r="J415" s="72" t="s">
        <v>34</v>
      </c>
      <c r="K415" s="82" t="s">
        <v>34</v>
      </c>
      <c r="L415" s="82" t="s">
        <v>34</v>
      </c>
      <c r="M415" s="73" t="s">
        <v>34</v>
      </c>
      <c r="N415" s="55">
        <v>0</v>
      </c>
      <c r="O415" s="56">
        <v>0</v>
      </c>
      <c r="P415" s="82" t="s">
        <v>34</v>
      </c>
      <c r="Q415" s="82" t="s">
        <v>34</v>
      </c>
      <c r="R415" s="82" t="s">
        <v>34</v>
      </c>
      <c r="S415" s="82" t="s">
        <v>34</v>
      </c>
      <c r="T415" s="82" t="s">
        <v>34</v>
      </c>
      <c r="U415" s="82" t="s">
        <v>34</v>
      </c>
      <c r="V415" s="57">
        <v>0</v>
      </c>
      <c r="W415" s="57">
        <v>0</v>
      </c>
    </row>
    <row r="416" spans="1:23" x14ac:dyDescent="0.2">
      <c r="A416" s="88" t="s">
        <v>34</v>
      </c>
      <c r="B416" s="89"/>
      <c r="C416" s="90" t="s">
        <v>37</v>
      </c>
      <c r="D416" s="58" t="s">
        <v>34</v>
      </c>
      <c r="E416" s="54" t="s">
        <v>34</v>
      </c>
      <c r="F416" s="82" t="s">
        <v>34</v>
      </c>
      <c r="G416" s="82" t="s">
        <v>34</v>
      </c>
      <c r="H416" s="73" t="s">
        <v>34</v>
      </c>
      <c r="I416" s="55">
        <v>0</v>
      </c>
      <c r="J416" s="72" t="s">
        <v>34</v>
      </c>
      <c r="K416" s="82" t="s">
        <v>34</v>
      </c>
      <c r="L416" s="82" t="s">
        <v>34</v>
      </c>
      <c r="M416" s="73" t="s">
        <v>34</v>
      </c>
      <c r="N416" s="55">
        <v>0</v>
      </c>
      <c r="O416" s="56">
        <v>0</v>
      </c>
      <c r="P416" s="82" t="s">
        <v>34</v>
      </c>
      <c r="Q416" s="82" t="s">
        <v>34</v>
      </c>
      <c r="R416" s="82" t="s">
        <v>34</v>
      </c>
      <c r="S416" s="82" t="s">
        <v>34</v>
      </c>
      <c r="T416" s="82" t="s">
        <v>34</v>
      </c>
      <c r="U416" s="82" t="s">
        <v>34</v>
      </c>
      <c r="V416" s="57">
        <v>0</v>
      </c>
      <c r="W416" s="57">
        <v>0</v>
      </c>
    </row>
    <row r="417" spans="1:23" x14ac:dyDescent="0.2">
      <c r="A417" s="88" t="s">
        <v>34</v>
      </c>
      <c r="B417" s="91"/>
      <c r="C417" s="90" t="s">
        <v>35</v>
      </c>
      <c r="D417">
        <v>134</v>
      </c>
      <c r="E417" s="54" t="s">
        <v>34</v>
      </c>
      <c r="F417" s="82" t="s">
        <v>34</v>
      </c>
      <c r="G417" s="82" t="s">
        <v>34</v>
      </c>
      <c r="H417" s="73" t="s">
        <v>34</v>
      </c>
      <c r="I417" s="55">
        <v>0</v>
      </c>
      <c r="J417" s="72" t="s">
        <v>34</v>
      </c>
      <c r="K417" s="82" t="s">
        <v>34</v>
      </c>
      <c r="L417" s="82" t="s">
        <v>34</v>
      </c>
      <c r="M417" s="73" t="s">
        <v>34</v>
      </c>
      <c r="N417" s="55">
        <v>0</v>
      </c>
      <c r="O417" s="56">
        <v>0</v>
      </c>
      <c r="P417" s="82" t="s">
        <v>34</v>
      </c>
      <c r="Q417" s="82" t="s">
        <v>34</v>
      </c>
      <c r="R417" s="82" t="s">
        <v>34</v>
      </c>
      <c r="S417" s="82" t="s">
        <v>34</v>
      </c>
      <c r="T417" s="82" t="s">
        <v>34</v>
      </c>
      <c r="U417" s="82" t="s">
        <v>34</v>
      </c>
      <c r="V417" s="57">
        <v>0</v>
      </c>
      <c r="W417" s="57">
        <v>0</v>
      </c>
    </row>
    <row r="418" spans="1:23" x14ac:dyDescent="0.2">
      <c r="A418" s="92" t="s">
        <v>34</v>
      </c>
      <c r="B418" s="93"/>
      <c r="C418" s="94" t="s">
        <v>36</v>
      </c>
      <c r="D418" s="58" t="s">
        <v>34</v>
      </c>
      <c r="E418" s="59" t="s">
        <v>34</v>
      </c>
      <c r="F418" s="83" t="s">
        <v>34</v>
      </c>
      <c r="G418" s="83" t="s">
        <v>34</v>
      </c>
      <c r="H418" s="84" t="s">
        <v>34</v>
      </c>
      <c r="I418" s="55">
        <v>0</v>
      </c>
      <c r="J418" s="85" t="s">
        <v>34</v>
      </c>
      <c r="K418" s="83" t="s">
        <v>34</v>
      </c>
      <c r="L418" s="83" t="s">
        <v>34</v>
      </c>
      <c r="M418" s="84" t="s">
        <v>34</v>
      </c>
      <c r="N418" s="55">
        <v>0</v>
      </c>
      <c r="O418" s="56">
        <v>0</v>
      </c>
      <c r="P418" s="83" t="s">
        <v>34</v>
      </c>
      <c r="Q418" s="83" t="s">
        <v>34</v>
      </c>
      <c r="R418" s="83" t="s">
        <v>34</v>
      </c>
      <c r="S418" s="83" t="s">
        <v>34</v>
      </c>
      <c r="T418" s="83" t="s">
        <v>34</v>
      </c>
      <c r="U418" s="83" t="s">
        <v>34</v>
      </c>
      <c r="V418" s="57">
        <v>0</v>
      </c>
      <c r="W418" s="57">
        <v>0</v>
      </c>
    </row>
    <row r="419" spans="1:23" x14ac:dyDescent="0.2">
      <c r="A419" s="88" t="s">
        <v>34</v>
      </c>
      <c r="B419" s="89"/>
      <c r="C419" s="90" t="s">
        <v>37</v>
      </c>
      <c r="D419" s="58" t="s">
        <v>34</v>
      </c>
      <c r="E419" s="54" t="s">
        <v>34</v>
      </c>
      <c r="F419" s="82" t="s">
        <v>34</v>
      </c>
      <c r="G419" s="82" t="s">
        <v>34</v>
      </c>
      <c r="H419" s="73" t="s">
        <v>34</v>
      </c>
      <c r="I419" s="55">
        <v>0</v>
      </c>
      <c r="J419" s="72" t="s">
        <v>34</v>
      </c>
      <c r="K419" s="82" t="s">
        <v>34</v>
      </c>
      <c r="L419" s="82" t="s">
        <v>34</v>
      </c>
      <c r="M419" s="73" t="s">
        <v>34</v>
      </c>
      <c r="N419" s="55">
        <v>0</v>
      </c>
      <c r="O419" s="56">
        <v>0</v>
      </c>
      <c r="P419" s="82" t="s">
        <v>34</v>
      </c>
      <c r="Q419" s="82" t="s">
        <v>34</v>
      </c>
      <c r="R419" s="82" t="s">
        <v>34</v>
      </c>
      <c r="S419" s="82" t="s">
        <v>34</v>
      </c>
      <c r="T419" s="82" t="s">
        <v>34</v>
      </c>
      <c r="U419" s="82" t="s">
        <v>34</v>
      </c>
      <c r="V419" s="57">
        <v>0</v>
      </c>
      <c r="W419" s="57">
        <v>0</v>
      </c>
    </row>
    <row r="420" spans="1:23" x14ac:dyDescent="0.2">
      <c r="A420" s="88" t="s">
        <v>34</v>
      </c>
      <c r="B420" s="91"/>
      <c r="C420" s="90" t="s">
        <v>35</v>
      </c>
      <c r="D420">
        <v>135</v>
      </c>
      <c r="E420" s="54" t="s">
        <v>34</v>
      </c>
      <c r="F420" s="82" t="s">
        <v>34</v>
      </c>
      <c r="G420" s="82" t="s">
        <v>34</v>
      </c>
      <c r="H420" s="73" t="s">
        <v>34</v>
      </c>
      <c r="I420" s="55">
        <v>0</v>
      </c>
      <c r="J420" s="72" t="s">
        <v>34</v>
      </c>
      <c r="K420" s="82" t="s">
        <v>34</v>
      </c>
      <c r="L420" s="82" t="s">
        <v>34</v>
      </c>
      <c r="M420" s="73" t="s">
        <v>34</v>
      </c>
      <c r="N420" s="55">
        <v>0</v>
      </c>
      <c r="O420" s="56">
        <v>0</v>
      </c>
      <c r="P420" s="82" t="s">
        <v>34</v>
      </c>
      <c r="Q420" s="82" t="s">
        <v>34</v>
      </c>
      <c r="R420" s="82" t="s">
        <v>34</v>
      </c>
      <c r="S420" s="82" t="s">
        <v>34</v>
      </c>
      <c r="T420" s="82" t="s">
        <v>34</v>
      </c>
      <c r="U420" s="82" t="s">
        <v>34</v>
      </c>
      <c r="V420" s="57">
        <v>0</v>
      </c>
      <c r="W420" s="57">
        <v>0</v>
      </c>
    </row>
    <row r="421" spans="1:23" x14ac:dyDescent="0.2">
      <c r="A421" s="88" t="s">
        <v>34</v>
      </c>
      <c r="B421" s="89"/>
      <c r="C421" s="90" t="s">
        <v>36</v>
      </c>
      <c r="D421" s="58" t="s">
        <v>34</v>
      </c>
      <c r="E421" s="54" t="s">
        <v>34</v>
      </c>
      <c r="F421" s="82" t="s">
        <v>34</v>
      </c>
      <c r="G421" s="82" t="s">
        <v>34</v>
      </c>
      <c r="H421" s="73" t="s">
        <v>34</v>
      </c>
      <c r="I421" s="55">
        <v>0</v>
      </c>
      <c r="J421" s="72" t="s">
        <v>34</v>
      </c>
      <c r="K421" s="82" t="s">
        <v>34</v>
      </c>
      <c r="L421" s="82" t="s">
        <v>34</v>
      </c>
      <c r="M421" s="73" t="s">
        <v>34</v>
      </c>
      <c r="N421" s="55">
        <v>0</v>
      </c>
      <c r="O421" s="56">
        <v>0</v>
      </c>
      <c r="P421" s="82" t="s">
        <v>34</v>
      </c>
      <c r="Q421" s="82" t="s">
        <v>34</v>
      </c>
      <c r="R421" s="82" t="s">
        <v>34</v>
      </c>
      <c r="S421" s="82" t="s">
        <v>34</v>
      </c>
      <c r="T421" s="82" t="s">
        <v>34</v>
      </c>
      <c r="U421" s="82" t="s">
        <v>34</v>
      </c>
      <c r="V421" s="57">
        <v>0</v>
      </c>
      <c r="W421" s="57">
        <v>0</v>
      </c>
    </row>
    <row r="422" spans="1:23" x14ac:dyDescent="0.2">
      <c r="A422" s="88" t="s">
        <v>34</v>
      </c>
      <c r="B422" s="89"/>
      <c r="C422" s="90" t="s">
        <v>37</v>
      </c>
      <c r="D422" s="58" t="s">
        <v>34</v>
      </c>
      <c r="E422" s="54" t="s">
        <v>34</v>
      </c>
      <c r="F422" s="82" t="s">
        <v>34</v>
      </c>
      <c r="G422" s="82" t="s">
        <v>34</v>
      </c>
      <c r="H422" s="73" t="s">
        <v>34</v>
      </c>
      <c r="I422" s="55">
        <v>0</v>
      </c>
      <c r="J422" s="72" t="s">
        <v>34</v>
      </c>
      <c r="K422" s="82" t="s">
        <v>34</v>
      </c>
      <c r="L422" s="82" t="s">
        <v>34</v>
      </c>
      <c r="M422" s="73" t="s">
        <v>34</v>
      </c>
      <c r="N422" s="55">
        <v>0</v>
      </c>
      <c r="O422" s="56">
        <v>0</v>
      </c>
      <c r="P422" s="82" t="s">
        <v>34</v>
      </c>
      <c r="Q422" s="82" t="s">
        <v>34</v>
      </c>
      <c r="R422" s="82" t="s">
        <v>34</v>
      </c>
      <c r="S422" s="82" t="s">
        <v>34</v>
      </c>
      <c r="T422" s="82" t="s">
        <v>34</v>
      </c>
      <c r="U422" s="82" t="s">
        <v>34</v>
      </c>
      <c r="V422" s="57">
        <v>0</v>
      </c>
      <c r="W422" s="57">
        <v>0</v>
      </c>
    </row>
    <row r="423" spans="1:23" x14ac:dyDescent="0.2">
      <c r="A423" s="88" t="s">
        <v>34</v>
      </c>
      <c r="B423" s="91"/>
      <c r="C423" s="90" t="s">
        <v>35</v>
      </c>
      <c r="D423">
        <v>136</v>
      </c>
      <c r="E423" s="54" t="s">
        <v>34</v>
      </c>
      <c r="F423" s="82" t="s">
        <v>34</v>
      </c>
      <c r="G423" s="82" t="s">
        <v>34</v>
      </c>
      <c r="H423" s="73" t="s">
        <v>34</v>
      </c>
      <c r="I423" s="55">
        <v>0</v>
      </c>
      <c r="J423" s="72" t="s">
        <v>34</v>
      </c>
      <c r="K423" s="82" t="s">
        <v>34</v>
      </c>
      <c r="L423" s="82" t="s">
        <v>34</v>
      </c>
      <c r="M423" s="73" t="s">
        <v>34</v>
      </c>
      <c r="N423" s="55">
        <v>0</v>
      </c>
      <c r="O423" s="56">
        <v>0</v>
      </c>
      <c r="P423" s="82" t="s">
        <v>34</v>
      </c>
      <c r="Q423" s="82" t="s">
        <v>34</v>
      </c>
      <c r="R423" s="82" t="s">
        <v>34</v>
      </c>
      <c r="S423" s="82" t="s">
        <v>34</v>
      </c>
      <c r="T423" s="82" t="s">
        <v>34</v>
      </c>
      <c r="U423" s="82" t="s">
        <v>34</v>
      </c>
      <c r="V423" s="57">
        <v>0</v>
      </c>
      <c r="W423" s="57">
        <v>0</v>
      </c>
    </row>
    <row r="424" spans="1:23" x14ac:dyDescent="0.2">
      <c r="A424" s="88" t="s">
        <v>34</v>
      </c>
      <c r="B424" s="89"/>
      <c r="C424" s="90" t="s">
        <v>36</v>
      </c>
      <c r="D424" s="58" t="s">
        <v>34</v>
      </c>
      <c r="E424" s="54" t="s">
        <v>34</v>
      </c>
      <c r="F424" s="82" t="s">
        <v>34</v>
      </c>
      <c r="G424" s="82" t="s">
        <v>34</v>
      </c>
      <c r="H424" s="73" t="s">
        <v>34</v>
      </c>
      <c r="I424" s="55">
        <v>0</v>
      </c>
      <c r="J424" s="72" t="s">
        <v>34</v>
      </c>
      <c r="K424" s="82" t="s">
        <v>34</v>
      </c>
      <c r="L424" s="82" t="s">
        <v>34</v>
      </c>
      <c r="M424" s="73" t="s">
        <v>34</v>
      </c>
      <c r="N424" s="55">
        <v>0</v>
      </c>
      <c r="O424" s="56">
        <v>0</v>
      </c>
      <c r="P424" s="82" t="s">
        <v>34</v>
      </c>
      <c r="Q424" s="82" t="s">
        <v>34</v>
      </c>
      <c r="R424" s="82" t="s">
        <v>34</v>
      </c>
      <c r="S424" s="82" t="s">
        <v>34</v>
      </c>
      <c r="T424" s="82" t="s">
        <v>34</v>
      </c>
      <c r="U424" s="82" t="s">
        <v>34</v>
      </c>
      <c r="V424" s="57">
        <v>0</v>
      </c>
      <c r="W424" s="57">
        <v>0</v>
      </c>
    </row>
    <row r="425" spans="1:23" x14ac:dyDescent="0.2">
      <c r="A425" s="88" t="s">
        <v>34</v>
      </c>
      <c r="B425" s="89"/>
      <c r="C425" s="90" t="s">
        <v>37</v>
      </c>
      <c r="D425" s="58" t="s">
        <v>34</v>
      </c>
      <c r="E425" s="54" t="s">
        <v>34</v>
      </c>
      <c r="F425" s="82" t="s">
        <v>34</v>
      </c>
      <c r="G425" s="82" t="s">
        <v>34</v>
      </c>
      <c r="H425" s="73" t="s">
        <v>34</v>
      </c>
      <c r="I425" s="55">
        <v>0</v>
      </c>
      <c r="J425" s="72" t="s">
        <v>34</v>
      </c>
      <c r="K425" s="82" t="s">
        <v>34</v>
      </c>
      <c r="L425" s="82" t="s">
        <v>34</v>
      </c>
      <c r="M425" s="73" t="s">
        <v>34</v>
      </c>
      <c r="N425" s="55">
        <v>0</v>
      </c>
      <c r="O425" s="56">
        <v>0</v>
      </c>
      <c r="P425" s="82" t="s">
        <v>34</v>
      </c>
      <c r="Q425" s="82" t="s">
        <v>34</v>
      </c>
      <c r="R425" s="82" t="s">
        <v>34</v>
      </c>
      <c r="S425" s="82" t="s">
        <v>34</v>
      </c>
      <c r="T425" s="82" t="s">
        <v>34</v>
      </c>
      <c r="U425" s="82" t="s">
        <v>34</v>
      </c>
      <c r="V425" s="57">
        <v>0</v>
      </c>
      <c r="W425" s="57">
        <v>0</v>
      </c>
    </row>
    <row r="426" spans="1:23" x14ac:dyDescent="0.2">
      <c r="A426" s="88" t="s">
        <v>34</v>
      </c>
      <c r="B426" s="91"/>
      <c r="C426" s="90" t="s">
        <v>35</v>
      </c>
      <c r="D426">
        <v>137</v>
      </c>
      <c r="E426" s="54" t="s">
        <v>34</v>
      </c>
      <c r="F426" s="82" t="s">
        <v>34</v>
      </c>
      <c r="G426" s="82" t="s">
        <v>34</v>
      </c>
      <c r="H426" s="73" t="s">
        <v>34</v>
      </c>
      <c r="I426" s="55">
        <v>0</v>
      </c>
      <c r="J426" s="72" t="s">
        <v>34</v>
      </c>
      <c r="K426" s="82" t="s">
        <v>34</v>
      </c>
      <c r="L426" s="82" t="s">
        <v>34</v>
      </c>
      <c r="M426" s="73" t="s">
        <v>34</v>
      </c>
      <c r="N426" s="55">
        <v>0</v>
      </c>
      <c r="O426" s="56">
        <v>0</v>
      </c>
      <c r="P426" s="82" t="s">
        <v>34</v>
      </c>
      <c r="Q426" s="82" t="s">
        <v>34</v>
      </c>
      <c r="R426" s="82" t="s">
        <v>34</v>
      </c>
      <c r="S426" s="82" t="s">
        <v>34</v>
      </c>
      <c r="T426" s="82" t="s">
        <v>34</v>
      </c>
      <c r="U426" s="82" t="s">
        <v>34</v>
      </c>
      <c r="V426" s="57">
        <v>0</v>
      </c>
      <c r="W426" s="57">
        <v>0</v>
      </c>
    </row>
    <row r="427" spans="1:23" x14ac:dyDescent="0.2">
      <c r="A427" s="92" t="s">
        <v>34</v>
      </c>
      <c r="B427" s="93"/>
      <c r="C427" s="94" t="s">
        <v>36</v>
      </c>
      <c r="D427" s="58" t="s">
        <v>34</v>
      </c>
      <c r="E427" s="59" t="s">
        <v>34</v>
      </c>
      <c r="F427" s="83" t="s">
        <v>34</v>
      </c>
      <c r="G427" s="83" t="s">
        <v>34</v>
      </c>
      <c r="H427" s="84" t="s">
        <v>34</v>
      </c>
      <c r="I427" s="55">
        <v>0</v>
      </c>
      <c r="J427" s="85" t="s">
        <v>34</v>
      </c>
      <c r="K427" s="83" t="s">
        <v>34</v>
      </c>
      <c r="L427" s="83" t="s">
        <v>34</v>
      </c>
      <c r="M427" s="84" t="s">
        <v>34</v>
      </c>
      <c r="N427" s="55">
        <v>0</v>
      </c>
      <c r="O427" s="56">
        <v>0</v>
      </c>
      <c r="P427" s="83" t="s">
        <v>34</v>
      </c>
      <c r="Q427" s="83" t="s">
        <v>34</v>
      </c>
      <c r="R427" s="83" t="s">
        <v>34</v>
      </c>
      <c r="S427" s="83" t="s">
        <v>34</v>
      </c>
      <c r="T427" s="83" t="s">
        <v>34</v>
      </c>
      <c r="U427" s="83" t="s">
        <v>34</v>
      </c>
      <c r="V427" s="57">
        <v>0</v>
      </c>
      <c r="W427" s="57">
        <v>0</v>
      </c>
    </row>
    <row r="428" spans="1:23" x14ac:dyDescent="0.2">
      <c r="A428" s="88" t="s">
        <v>34</v>
      </c>
      <c r="B428" s="89"/>
      <c r="C428" s="90" t="s">
        <v>37</v>
      </c>
      <c r="D428" s="58" t="s">
        <v>34</v>
      </c>
      <c r="E428" s="54" t="s">
        <v>34</v>
      </c>
      <c r="F428" s="82" t="s">
        <v>34</v>
      </c>
      <c r="G428" s="82" t="s">
        <v>34</v>
      </c>
      <c r="H428" s="73" t="s">
        <v>34</v>
      </c>
      <c r="I428" s="55">
        <v>0</v>
      </c>
      <c r="J428" s="72" t="s">
        <v>34</v>
      </c>
      <c r="K428" s="82" t="s">
        <v>34</v>
      </c>
      <c r="L428" s="82" t="s">
        <v>34</v>
      </c>
      <c r="M428" s="73" t="s">
        <v>34</v>
      </c>
      <c r="N428" s="55">
        <v>0</v>
      </c>
      <c r="O428" s="56">
        <v>0</v>
      </c>
      <c r="P428" s="82" t="s">
        <v>34</v>
      </c>
      <c r="Q428" s="82" t="s">
        <v>34</v>
      </c>
      <c r="R428" s="82" t="s">
        <v>34</v>
      </c>
      <c r="S428" s="82" t="s">
        <v>34</v>
      </c>
      <c r="T428" s="82" t="s">
        <v>34</v>
      </c>
      <c r="U428" s="82" t="s">
        <v>34</v>
      </c>
      <c r="V428" s="57">
        <v>0</v>
      </c>
      <c r="W428" s="57">
        <v>0</v>
      </c>
    </row>
    <row r="429" spans="1:23" x14ac:dyDescent="0.2">
      <c r="A429" s="88" t="s">
        <v>34</v>
      </c>
      <c r="B429" s="91"/>
      <c r="C429" s="90" t="s">
        <v>35</v>
      </c>
      <c r="D429">
        <v>138</v>
      </c>
      <c r="E429" s="54" t="s">
        <v>34</v>
      </c>
      <c r="F429" s="82" t="s">
        <v>34</v>
      </c>
      <c r="G429" s="82" t="s">
        <v>34</v>
      </c>
      <c r="H429" s="73" t="s">
        <v>34</v>
      </c>
      <c r="I429" s="55">
        <v>0</v>
      </c>
      <c r="J429" s="72" t="s">
        <v>34</v>
      </c>
      <c r="K429" s="82" t="s">
        <v>34</v>
      </c>
      <c r="L429" s="82" t="s">
        <v>34</v>
      </c>
      <c r="M429" s="73" t="s">
        <v>34</v>
      </c>
      <c r="N429" s="55">
        <v>0</v>
      </c>
      <c r="O429" s="56">
        <v>0</v>
      </c>
      <c r="P429" s="82" t="s">
        <v>34</v>
      </c>
      <c r="Q429" s="82" t="s">
        <v>34</v>
      </c>
      <c r="R429" s="82" t="s">
        <v>34</v>
      </c>
      <c r="S429" s="82" t="s">
        <v>34</v>
      </c>
      <c r="T429" s="82" t="s">
        <v>34</v>
      </c>
      <c r="U429" s="82" t="s">
        <v>34</v>
      </c>
      <c r="V429" s="57">
        <v>0</v>
      </c>
      <c r="W429" s="57">
        <v>0</v>
      </c>
    </row>
    <row r="430" spans="1:23" x14ac:dyDescent="0.2">
      <c r="A430" s="88" t="s">
        <v>34</v>
      </c>
      <c r="B430" s="89"/>
      <c r="C430" s="90" t="s">
        <v>36</v>
      </c>
      <c r="D430" s="58" t="s">
        <v>34</v>
      </c>
      <c r="E430" s="54" t="s">
        <v>34</v>
      </c>
      <c r="F430" s="82" t="s">
        <v>34</v>
      </c>
      <c r="G430" s="82" t="s">
        <v>34</v>
      </c>
      <c r="H430" s="73" t="s">
        <v>34</v>
      </c>
      <c r="I430" s="55">
        <v>0</v>
      </c>
      <c r="J430" s="72" t="s">
        <v>34</v>
      </c>
      <c r="K430" s="82" t="s">
        <v>34</v>
      </c>
      <c r="L430" s="82" t="s">
        <v>34</v>
      </c>
      <c r="M430" s="73" t="s">
        <v>34</v>
      </c>
      <c r="N430" s="55">
        <v>0</v>
      </c>
      <c r="O430" s="56">
        <v>0</v>
      </c>
      <c r="P430" s="82" t="s">
        <v>34</v>
      </c>
      <c r="Q430" s="82" t="s">
        <v>34</v>
      </c>
      <c r="R430" s="82" t="s">
        <v>34</v>
      </c>
      <c r="S430" s="82" t="s">
        <v>34</v>
      </c>
      <c r="T430" s="82" t="s">
        <v>34</v>
      </c>
      <c r="U430" s="82" t="s">
        <v>34</v>
      </c>
      <c r="V430" s="57">
        <v>0</v>
      </c>
      <c r="W430" s="57">
        <v>0</v>
      </c>
    </row>
    <row r="431" spans="1:23" x14ac:dyDescent="0.2">
      <c r="A431" s="88" t="s">
        <v>34</v>
      </c>
      <c r="B431" s="89"/>
      <c r="C431" s="90" t="s">
        <v>37</v>
      </c>
      <c r="D431" s="58" t="s">
        <v>34</v>
      </c>
      <c r="E431" s="54" t="s">
        <v>34</v>
      </c>
      <c r="F431" s="82" t="s">
        <v>34</v>
      </c>
      <c r="G431" s="82" t="s">
        <v>34</v>
      </c>
      <c r="H431" s="73" t="s">
        <v>34</v>
      </c>
      <c r="I431" s="55">
        <v>0</v>
      </c>
      <c r="J431" s="72" t="s">
        <v>34</v>
      </c>
      <c r="K431" s="82" t="s">
        <v>34</v>
      </c>
      <c r="L431" s="82" t="s">
        <v>34</v>
      </c>
      <c r="M431" s="73" t="s">
        <v>34</v>
      </c>
      <c r="N431" s="55">
        <v>0</v>
      </c>
      <c r="O431" s="56">
        <v>0</v>
      </c>
      <c r="P431" s="82" t="s">
        <v>34</v>
      </c>
      <c r="Q431" s="82" t="s">
        <v>34</v>
      </c>
      <c r="R431" s="82" t="s">
        <v>34</v>
      </c>
      <c r="S431" s="82" t="s">
        <v>34</v>
      </c>
      <c r="T431" s="82" t="s">
        <v>34</v>
      </c>
      <c r="U431" s="82" t="s">
        <v>34</v>
      </c>
      <c r="V431" s="57">
        <v>0</v>
      </c>
      <c r="W431" s="57">
        <v>0</v>
      </c>
    </row>
    <row r="432" spans="1:23" x14ac:dyDescent="0.2">
      <c r="A432" s="88" t="s">
        <v>34</v>
      </c>
      <c r="B432" s="91"/>
      <c r="C432" s="90" t="s">
        <v>35</v>
      </c>
      <c r="D432">
        <v>139</v>
      </c>
      <c r="E432" s="54" t="s">
        <v>34</v>
      </c>
      <c r="F432" s="82" t="s">
        <v>34</v>
      </c>
      <c r="G432" s="82" t="s">
        <v>34</v>
      </c>
      <c r="H432" s="73" t="s">
        <v>34</v>
      </c>
      <c r="I432" s="55">
        <v>0</v>
      </c>
      <c r="J432" s="72" t="s">
        <v>34</v>
      </c>
      <c r="K432" s="82" t="s">
        <v>34</v>
      </c>
      <c r="L432" s="82" t="s">
        <v>34</v>
      </c>
      <c r="M432" s="73" t="s">
        <v>34</v>
      </c>
      <c r="N432" s="55">
        <v>0</v>
      </c>
      <c r="O432" s="56">
        <v>0</v>
      </c>
      <c r="P432" s="82" t="s">
        <v>34</v>
      </c>
      <c r="Q432" s="82" t="s">
        <v>34</v>
      </c>
      <c r="R432" s="82" t="s">
        <v>34</v>
      </c>
      <c r="S432" s="82" t="s">
        <v>34</v>
      </c>
      <c r="T432" s="82" t="s">
        <v>34</v>
      </c>
      <c r="U432" s="82" t="s">
        <v>34</v>
      </c>
      <c r="V432" s="57">
        <v>0</v>
      </c>
      <c r="W432" s="57">
        <v>0</v>
      </c>
    </row>
    <row r="433" spans="1:23" x14ac:dyDescent="0.2">
      <c r="A433" s="92" t="s">
        <v>34</v>
      </c>
      <c r="B433" s="93"/>
      <c r="C433" s="94" t="s">
        <v>36</v>
      </c>
      <c r="D433" s="58" t="s">
        <v>34</v>
      </c>
      <c r="E433" s="59" t="s">
        <v>34</v>
      </c>
      <c r="F433" s="83" t="s">
        <v>34</v>
      </c>
      <c r="G433" s="83" t="s">
        <v>34</v>
      </c>
      <c r="H433" s="84" t="s">
        <v>34</v>
      </c>
      <c r="I433" s="55">
        <v>0</v>
      </c>
      <c r="J433" s="85" t="s">
        <v>34</v>
      </c>
      <c r="K433" s="83" t="s">
        <v>34</v>
      </c>
      <c r="L433" s="83" t="s">
        <v>34</v>
      </c>
      <c r="M433" s="84" t="s">
        <v>34</v>
      </c>
      <c r="N433" s="55">
        <v>0</v>
      </c>
      <c r="O433" s="56">
        <v>0</v>
      </c>
      <c r="P433" s="83" t="s">
        <v>34</v>
      </c>
      <c r="Q433" s="83" t="s">
        <v>34</v>
      </c>
      <c r="R433" s="83" t="s">
        <v>34</v>
      </c>
      <c r="S433" s="83" t="s">
        <v>34</v>
      </c>
      <c r="T433" s="83" t="s">
        <v>34</v>
      </c>
      <c r="U433" s="83" t="s">
        <v>34</v>
      </c>
      <c r="V433" s="57">
        <v>0</v>
      </c>
      <c r="W433" s="57">
        <v>0</v>
      </c>
    </row>
    <row r="434" spans="1:23" x14ac:dyDescent="0.2">
      <c r="A434" s="88" t="s">
        <v>34</v>
      </c>
      <c r="B434" s="89"/>
      <c r="C434" s="90" t="s">
        <v>37</v>
      </c>
      <c r="D434" s="58" t="s">
        <v>34</v>
      </c>
      <c r="E434" s="54" t="s">
        <v>34</v>
      </c>
      <c r="F434" s="82" t="s">
        <v>34</v>
      </c>
      <c r="G434" s="82" t="s">
        <v>34</v>
      </c>
      <c r="H434" s="73" t="s">
        <v>34</v>
      </c>
      <c r="I434" s="55">
        <v>0</v>
      </c>
      <c r="J434" s="72" t="s">
        <v>34</v>
      </c>
      <c r="K434" s="82" t="s">
        <v>34</v>
      </c>
      <c r="L434" s="82" t="s">
        <v>34</v>
      </c>
      <c r="M434" s="73" t="s">
        <v>34</v>
      </c>
      <c r="N434" s="55">
        <v>0</v>
      </c>
      <c r="O434" s="56">
        <v>0</v>
      </c>
      <c r="P434" s="82" t="s">
        <v>34</v>
      </c>
      <c r="Q434" s="82" t="s">
        <v>34</v>
      </c>
      <c r="R434" s="82" t="s">
        <v>34</v>
      </c>
      <c r="S434" s="82" t="s">
        <v>34</v>
      </c>
      <c r="T434" s="82" t="s">
        <v>34</v>
      </c>
      <c r="U434" s="82" t="s">
        <v>34</v>
      </c>
      <c r="V434" s="57">
        <v>0</v>
      </c>
      <c r="W434" s="57">
        <v>0</v>
      </c>
    </row>
    <row r="435" spans="1:23" x14ac:dyDescent="0.2">
      <c r="A435" s="88" t="s">
        <v>34</v>
      </c>
      <c r="B435" s="91"/>
      <c r="C435" s="90" t="s">
        <v>35</v>
      </c>
      <c r="D435">
        <v>140</v>
      </c>
      <c r="E435" s="54" t="s">
        <v>34</v>
      </c>
      <c r="F435" s="82" t="s">
        <v>34</v>
      </c>
      <c r="G435" s="82" t="s">
        <v>34</v>
      </c>
      <c r="H435" s="73" t="s">
        <v>34</v>
      </c>
      <c r="I435" s="55">
        <v>0</v>
      </c>
      <c r="J435" s="72" t="s">
        <v>34</v>
      </c>
      <c r="K435" s="82" t="s">
        <v>34</v>
      </c>
      <c r="L435" s="82" t="s">
        <v>34</v>
      </c>
      <c r="M435" s="73" t="s">
        <v>34</v>
      </c>
      <c r="N435" s="55">
        <v>0</v>
      </c>
      <c r="O435" s="56">
        <v>0</v>
      </c>
      <c r="P435" s="82" t="s">
        <v>34</v>
      </c>
      <c r="Q435" s="82" t="s">
        <v>34</v>
      </c>
      <c r="R435" s="82" t="s">
        <v>34</v>
      </c>
      <c r="S435" s="82" t="s">
        <v>34</v>
      </c>
      <c r="T435" s="82" t="s">
        <v>34</v>
      </c>
      <c r="U435" s="82" t="s">
        <v>34</v>
      </c>
      <c r="V435" s="57">
        <v>0</v>
      </c>
      <c r="W435" s="57">
        <v>0</v>
      </c>
    </row>
    <row r="436" spans="1:23" x14ac:dyDescent="0.2">
      <c r="A436" s="88" t="s">
        <v>34</v>
      </c>
      <c r="B436" s="89"/>
      <c r="C436" s="90" t="s">
        <v>36</v>
      </c>
      <c r="D436" s="58" t="s">
        <v>34</v>
      </c>
      <c r="E436" s="54" t="s">
        <v>34</v>
      </c>
      <c r="F436" s="82" t="s">
        <v>34</v>
      </c>
      <c r="G436" s="82" t="s">
        <v>34</v>
      </c>
      <c r="H436" s="73" t="s">
        <v>34</v>
      </c>
      <c r="I436" s="55">
        <v>0</v>
      </c>
      <c r="J436" s="72" t="s">
        <v>34</v>
      </c>
      <c r="K436" s="82" t="s">
        <v>34</v>
      </c>
      <c r="L436" s="82" t="s">
        <v>34</v>
      </c>
      <c r="M436" s="73" t="s">
        <v>34</v>
      </c>
      <c r="N436" s="55">
        <v>0</v>
      </c>
      <c r="O436" s="56">
        <v>0</v>
      </c>
      <c r="P436" s="82" t="s">
        <v>34</v>
      </c>
      <c r="Q436" s="82" t="s">
        <v>34</v>
      </c>
      <c r="R436" s="82" t="s">
        <v>34</v>
      </c>
      <c r="S436" s="82" t="s">
        <v>34</v>
      </c>
      <c r="T436" s="82" t="s">
        <v>34</v>
      </c>
      <c r="U436" s="82" t="s">
        <v>34</v>
      </c>
      <c r="V436" s="57">
        <v>0</v>
      </c>
      <c r="W436" s="57">
        <v>0</v>
      </c>
    </row>
    <row r="437" spans="1:23" x14ac:dyDescent="0.2">
      <c r="A437" s="88" t="s">
        <v>34</v>
      </c>
      <c r="B437" s="89"/>
      <c r="C437" s="90" t="s">
        <v>37</v>
      </c>
      <c r="D437" s="58" t="s">
        <v>34</v>
      </c>
      <c r="E437" s="54" t="s">
        <v>34</v>
      </c>
      <c r="F437" s="82" t="s">
        <v>34</v>
      </c>
      <c r="G437" s="82" t="s">
        <v>34</v>
      </c>
      <c r="H437" s="73" t="s">
        <v>34</v>
      </c>
      <c r="I437" s="55">
        <v>0</v>
      </c>
      <c r="J437" s="72" t="s">
        <v>34</v>
      </c>
      <c r="K437" s="82" t="s">
        <v>34</v>
      </c>
      <c r="L437" s="82" t="s">
        <v>34</v>
      </c>
      <c r="M437" s="73" t="s">
        <v>34</v>
      </c>
      <c r="N437" s="55">
        <v>0</v>
      </c>
      <c r="O437" s="56">
        <v>0</v>
      </c>
      <c r="P437" s="82" t="s">
        <v>34</v>
      </c>
      <c r="Q437" s="82" t="s">
        <v>34</v>
      </c>
      <c r="R437" s="82" t="s">
        <v>34</v>
      </c>
      <c r="S437" s="82" t="s">
        <v>34</v>
      </c>
      <c r="T437" s="82" t="s">
        <v>34</v>
      </c>
      <c r="U437" s="82" t="s">
        <v>34</v>
      </c>
      <c r="V437" s="57">
        <v>0</v>
      </c>
      <c r="W437" s="57">
        <v>0</v>
      </c>
    </row>
    <row r="438" spans="1:23" x14ac:dyDescent="0.2">
      <c r="A438" s="88" t="s">
        <v>34</v>
      </c>
      <c r="B438" s="91"/>
      <c r="C438" s="90" t="s">
        <v>35</v>
      </c>
      <c r="D438">
        <v>141</v>
      </c>
      <c r="E438" s="54" t="s">
        <v>34</v>
      </c>
      <c r="F438" s="82" t="s">
        <v>34</v>
      </c>
      <c r="G438" s="82" t="s">
        <v>34</v>
      </c>
      <c r="H438" s="73" t="s">
        <v>34</v>
      </c>
      <c r="I438" s="55">
        <v>0</v>
      </c>
      <c r="J438" s="72" t="s">
        <v>34</v>
      </c>
      <c r="K438" s="82" t="s">
        <v>34</v>
      </c>
      <c r="L438" s="82" t="s">
        <v>34</v>
      </c>
      <c r="M438" s="73" t="s">
        <v>34</v>
      </c>
      <c r="N438" s="55">
        <v>0</v>
      </c>
      <c r="O438" s="56">
        <v>0</v>
      </c>
      <c r="P438" s="82" t="s">
        <v>34</v>
      </c>
      <c r="Q438" s="82" t="s">
        <v>34</v>
      </c>
      <c r="R438" s="82" t="s">
        <v>34</v>
      </c>
      <c r="S438" s="82" t="s">
        <v>34</v>
      </c>
      <c r="T438" s="82" t="s">
        <v>34</v>
      </c>
      <c r="U438" s="82" t="s">
        <v>34</v>
      </c>
      <c r="V438" s="57">
        <v>0</v>
      </c>
      <c r="W438" s="57">
        <v>0</v>
      </c>
    </row>
    <row r="439" spans="1:23" x14ac:dyDescent="0.2">
      <c r="A439" s="92" t="s">
        <v>34</v>
      </c>
      <c r="B439" s="93"/>
      <c r="C439" s="94" t="s">
        <v>36</v>
      </c>
      <c r="D439" s="58" t="s">
        <v>34</v>
      </c>
      <c r="E439" s="59" t="s">
        <v>34</v>
      </c>
      <c r="F439" s="83" t="s">
        <v>34</v>
      </c>
      <c r="G439" s="83" t="s">
        <v>34</v>
      </c>
      <c r="H439" s="84" t="s">
        <v>34</v>
      </c>
      <c r="I439" s="55">
        <v>0</v>
      </c>
      <c r="J439" s="85" t="s">
        <v>34</v>
      </c>
      <c r="K439" s="83" t="s">
        <v>34</v>
      </c>
      <c r="L439" s="83" t="s">
        <v>34</v>
      </c>
      <c r="M439" s="84" t="s">
        <v>34</v>
      </c>
      <c r="N439" s="55">
        <v>0</v>
      </c>
      <c r="O439" s="56">
        <v>0</v>
      </c>
      <c r="P439" s="83" t="s">
        <v>34</v>
      </c>
      <c r="Q439" s="83" t="s">
        <v>34</v>
      </c>
      <c r="R439" s="83" t="s">
        <v>34</v>
      </c>
      <c r="S439" s="83" t="s">
        <v>34</v>
      </c>
      <c r="T439" s="83" t="s">
        <v>34</v>
      </c>
      <c r="U439" s="83" t="s">
        <v>34</v>
      </c>
      <c r="V439" s="57">
        <v>0</v>
      </c>
      <c r="W439" s="57">
        <v>0</v>
      </c>
    </row>
    <row r="440" spans="1:23" x14ac:dyDescent="0.2">
      <c r="A440" s="88" t="s">
        <v>34</v>
      </c>
      <c r="B440" s="89"/>
      <c r="C440" s="90" t="s">
        <v>37</v>
      </c>
      <c r="D440" s="58" t="s">
        <v>34</v>
      </c>
      <c r="E440" s="54" t="s">
        <v>34</v>
      </c>
      <c r="F440" s="82" t="s">
        <v>34</v>
      </c>
      <c r="G440" s="82" t="s">
        <v>34</v>
      </c>
      <c r="H440" s="73" t="s">
        <v>34</v>
      </c>
      <c r="I440" s="55">
        <v>0</v>
      </c>
      <c r="J440" s="72" t="s">
        <v>34</v>
      </c>
      <c r="K440" s="82" t="s">
        <v>34</v>
      </c>
      <c r="L440" s="82" t="s">
        <v>34</v>
      </c>
      <c r="M440" s="73" t="s">
        <v>34</v>
      </c>
      <c r="N440" s="55">
        <v>0</v>
      </c>
      <c r="O440" s="56">
        <v>0</v>
      </c>
      <c r="P440" s="82" t="s">
        <v>34</v>
      </c>
      <c r="Q440" s="82" t="s">
        <v>34</v>
      </c>
      <c r="R440" s="82" t="s">
        <v>34</v>
      </c>
      <c r="S440" s="82" t="s">
        <v>34</v>
      </c>
      <c r="T440" s="82" t="s">
        <v>34</v>
      </c>
      <c r="U440" s="82" t="s">
        <v>34</v>
      </c>
      <c r="V440" s="57">
        <v>0</v>
      </c>
      <c r="W440" s="57">
        <v>0</v>
      </c>
    </row>
    <row r="441" spans="1:23" x14ac:dyDescent="0.2">
      <c r="A441" s="88" t="s">
        <v>34</v>
      </c>
      <c r="B441" s="91"/>
      <c r="C441" s="90" t="s">
        <v>35</v>
      </c>
      <c r="D441">
        <v>142</v>
      </c>
      <c r="E441" s="54" t="s">
        <v>34</v>
      </c>
      <c r="F441" s="82" t="s">
        <v>34</v>
      </c>
      <c r="G441" s="82" t="s">
        <v>34</v>
      </c>
      <c r="H441" s="73" t="s">
        <v>34</v>
      </c>
      <c r="I441" s="55">
        <v>0</v>
      </c>
      <c r="J441" s="72" t="s">
        <v>34</v>
      </c>
      <c r="K441" s="82" t="s">
        <v>34</v>
      </c>
      <c r="L441" s="82" t="s">
        <v>34</v>
      </c>
      <c r="M441" s="73" t="s">
        <v>34</v>
      </c>
      <c r="N441" s="55">
        <v>0</v>
      </c>
      <c r="O441" s="56">
        <v>0</v>
      </c>
      <c r="P441" s="82" t="s">
        <v>34</v>
      </c>
      <c r="Q441" s="82" t="s">
        <v>34</v>
      </c>
      <c r="R441" s="82" t="s">
        <v>34</v>
      </c>
      <c r="S441" s="82" t="s">
        <v>34</v>
      </c>
      <c r="T441" s="82" t="s">
        <v>34</v>
      </c>
      <c r="U441" s="82" t="s">
        <v>34</v>
      </c>
      <c r="V441" s="57">
        <v>0</v>
      </c>
      <c r="W441" s="57">
        <v>0</v>
      </c>
    </row>
    <row r="442" spans="1:23" x14ac:dyDescent="0.2">
      <c r="A442" s="88" t="s">
        <v>34</v>
      </c>
      <c r="B442" s="89"/>
      <c r="C442" s="90" t="s">
        <v>36</v>
      </c>
      <c r="D442" s="58" t="s">
        <v>34</v>
      </c>
      <c r="E442" s="54" t="s">
        <v>34</v>
      </c>
      <c r="F442" s="82" t="s">
        <v>34</v>
      </c>
      <c r="G442" s="82" t="s">
        <v>34</v>
      </c>
      <c r="H442" s="73" t="s">
        <v>34</v>
      </c>
      <c r="I442" s="55">
        <v>0</v>
      </c>
      <c r="J442" s="72" t="s">
        <v>34</v>
      </c>
      <c r="K442" s="82" t="s">
        <v>34</v>
      </c>
      <c r="L442" s="82" t="s">
        <v>34</v>
      </c>
      <c r="M442" s="73" t="s">
        <v>34</v>
      </c>
      <c r="N442" s="55">
        <v>0</v>
      </c>
      <c r="O442" s="56">
        <v>0</v>
      </c>
      <c r="P442" s="82" t="s">
        <v>34</v>
      </c>
      <c r="Q442" s="82" t="s">
        <v>34</v>
      </c>
      <c r="R442" s="82" t="s">
        <v>34</v>
      </c>
      <c r="S442" s="82" t="s">
        <v>34</v>
      </c>
      <c r="T442" s="82" t="s">
        <v>34</v>
      </c>
      <c r="U442" s="82" t="s">
        <v>34</v>
      </c>
      <c r="V442" s="57">
        <v>0</v>
      </c>
      <c r="W442" s="57">
        <v>0</v>
      </c>
    </row>
    <row r="443" spans="1:23" x14ac:dyDescent="0.2">
      <c r="A443" s="88" t="s">
        <v>34</v>
      </c>
      <c r="B443" s="89"/>
      <c r="C443" s="90" t="s">
        <v>37</v>
      </c>
      <c r="D443" s="58" t="s">
        <v>34</v>
      </c>
      <c r="E443" s="54" t="s">
        <v>34</v>
      </c>
      <c r="F443" s="82" t="s">
        <v>34</v>
      </c>
      <c r="G443" s="82" t="s">
        <v>34</v>
      </c>
      <c r="H443" s="73" t="s">
        <v>34</v>
      </c>
      <c r="I443" s="55">
        <v>0</v>
      </c>
      <c r="J443" s="72" t="s">
        <v>34</v>
      </c>
      <c r="K443" s="82" t="s">
        <v>34</v>
      </c>
      <c r="L443" s="82" t="s">
        <v>34</v>
      </c>
      <c r="M443" s="73" t="s">
        <v>34</v>
      </c>
      <c r="N443" s="55">
        <v>0</v>
      </c>
      <c r="O443" s="56">
        <v>0</v>
      </c>
      <c r="P443" s="82" t="s">
        <v>34</v>
      </c>
      <c r="Q443" s="82" t="s">
        <v>34</v>
      </c>
      <c r="R443" s="82" t="s">
        <v>34</v>
      </c>
      <c r="S443" s="82" t="s">
        <v>34</v>
      </c>
      <c r="T443" s="82" t="s">
        <v>34</v>
      </c>
      <c r="U443" s="82" t="s">
        <v>34</v>
      </c>
      <c r="V443" s="57">
        <v>0</v>
      </c>
      <c r="W443" s="57">
        <v>0</v>
      </c>
    </row>
    <row r="444" spans="1:23" x14ac:dyDescent="0.2">
      <c r="A444" s="88" t="s">
        <v>34</v>
      </c>
      <c r="B444" s="91"/>
      <c r="C444" s="90" t="s">
        <v>35</v>
      </c>
      <c r="D444">
        <v>143</v>
      </c>
      <c r="E444" s="54" t="s">
        <v>34</v>
      </c>
      <c r="F444" s="82" t="s">
        <v>34</v>
      </c>
      <c r="G444" s="82" t="s">
        <v>34</v>
      </c>
      <c r="H444" s="73" t="s">
        <v>34</v>
      </c>
      <c r="I444" s="55">
        <v>0</v>
      </c>
      <c r="J444" s="72" t="s">
        <v>34</v>
      </c>
      <c r="K444" s="82" t="s">
        <v>34</v>
      </c>
      <c r="L444" s="82" t="s">
        <v>34</v>
      </c>
      <c r="M444" s="73" t="s">
        <v>34</v>
      </c>
      <c r="N444" s="55">
        <v>0</v>
      </c>
      <c r="O444" s="56">
        <v>0</v>
      </c>
      <c r="P444" s="82" t="s">
        <v>34</v>
      </c>
      <c r="Q444" s="82" t="s">
        <v>34</v>
      </c>
      <c r="R444" s="82" t="s">
        <v>34</v>
      </c>
      <c r="S444" s="82" t="s">
        <v>34</v>
      </c>
      <c r="T444" s="82" t="s">
        <v>34</v>
      </c>
      <c r="U444" s="82" t="s">
        <v>34</v>
      </c>
      <c r="V444" s="57">
        <v>0</v>
      </c>
      <c r="W444" s="57">
        <v>0</v>
      </c>
    </row>
    <row r="445" spans="1:23" x14ac:dyDescent="0.2">
      <c r="A445" s="92" t="s">
        <v>34</v>
      </c>
      <c r="B445" s="93"/>
      <c r="C445" s="94" t="s">
        <v>36</v>
      </c>
      <c r="D445" s="58" t="s">
        <v>34</v>
      </c>
      <c r="E445" s="59" t="s">
        <v>34</v>
      </c>
      <c r="F445" s="83" t="s">
        <v>34</v>
      </c>
      <c r="G445" s="83" t="s">
        <v>34</v>
      </c>
      <c r="H445" s="84" t="s">
        <v>34</v>
      </c>
      <c r="I445" s="55">
        <v>0</v>
      </c>
      <c r="J445" s="85" t="s">
        <v>34</v>
      </c>
      <c r="K445" s="83" t="s">
        <v>34</v>
      </c>
      <c r="L445" s="83" t="s">
        <v>34</v>
      </c>
      <c r="M445" s="84" t="s">
        <v>34</v>
      </c>
      <c r="N445" s="55">
        <v>0</v>
      </c>
      <c r="O445" s="56">
        <v>0</v>
      </c>
      <c r="P445" s="83" t="s">
        <v>34</v>
      </c>
      <c r="Q445" s="83" t="s">
        <v>34</v>
      </c>
      <c r="R445" s="83" t="s">
        <v>34</v>
      </c>
      <c r="S445" s="83" t="s">
        <v>34</v>
      </c>
      <c r="T445" s="83" t="s">
        <v>34</v>
      </c>
      <c r="U445" s="83" t="s">
        <v>34</v>
      </c>
      <c r="V445" s="57">
        <v>0</v>
      </c>
      <c r="W445" s="57">
        <v>0</v>
      </c>
    </row>
    <row r="446" spans="1:23" x14ac:dyDescent="0.2">
      <c r="A446" s="88" t="s">
        <v>34</v>
      </c>
      <c r="B446" s="89"/>
      <c r="C446" s="90" t="s">
        <v>37</v>
      </c>
      <c r="D446" s="58" t="s">
        <v>34</v>
      </c>
      <c r="E446" s="54" t="s">
        <v>34</v>
      </c>
      <c r="F446" s="82" t="s">
        <v>34</v>
      </c>
      <c r="G446" s="82" t="s">
        <v>34</v>
      </c>
      <c r="H446" s="73" t="s">
        <v>34</v>
      </c>
      <c r="I446" s="55">
        <v>0</v>
      </c>
      <c r="J446" s="72" t="s">
        <v>34</v>
      </c>
      <c r="K446" s="82" t="s">
        <v>34</v>
      </c>
      <c r="L446" s="82" t="s">
        <v>34</v>
      </c>
      <c r="M446" s="73" t="s">
        <v>34</v>
      </c>
      <c r="N446" s="55">
        <v>0</v>
      </c>
      <c r="O446" s="56">
        <v>0</v>
      </c>
      <c r="P446" s="82" t="s">
        <v>34</v>
      </c>
      <c r="Q446" s="82" t="s">
        <v>34</v>
      </c>
      <c r="R446" s="82" t="s">
        <v>34</v>
      </c>
      <c r="S446" s="82" t="s">
        <v>34</v>
      </c>
      <c r="T446" s="82" t="s">
        <v>34</v>
      </c>
      <c r="U446" s="82" t="s">
        <v>34</v>
      </c>
      <c r="V446" s="57">
        <v>0</v>
      </c>
      <c r="W446" s="57">
        <v>0</v>
      </c>
    </row>
    <row r="447" spans="1:23" x14ac:dyDescent="0.2">
      <c r="A447" s="88" t="s">
        <v>34</v>
      </c>
      <c r="B447" s="91"/>
      <c r="C447" s="90" t="s">
        <v>35</v>
      </c>
      <c r="D447">
        <v>144</v>
      </c>
      <c r="E447" s="54" t="s">
        <v>34</v>
      </c>
      <c r="F447" s="82" t="s">
        <v>34</v>
      </c>
      <c r="G447" s="82" t="s">
        <v>34</v>
      </c>
      <c r="H447" s="73" t="s">
        <v>34</v>
      </c>
      <c r="I447" s="55">
        <v>0</v>
      </c>
      <c r="J447" s="72" t="s">
        <v>34</v>
      </c>
      <c r="K447" s="82" t="s">
        <v>34</v>
      </c>
      <c r="L447" s="82" t="s">
        <v>34</v>
      </c>
      <c r="M447" s="73" t="s">
        <v>34</v>
      </c>
      <c r="N447" s="55">
        <v>0</v>
      </c>
      <c r="O447" s="56">
        <v>0</v>
      </c>
      <c r="P447" s="82" t="s">
        <v>34</v>
      </c>
      <c r="Q447" s="82" t="s">
        <v>34</v>
      </c>
      <c r="R447" s="82" t="s">
        <v>34</v>
      </c>
      <c r="S447" s="82" t="s">
        <v>34</v>
      </c>
      <c r="T447" s="82" t="s">
        <v>34</v>
      </c>
      <c r="U447" s="82" t="s">
        <v>34</v>
      </c>
      <c r="V447" s="57">
        <v>0</v>
      </c>
      <c r="W447" s="57">
        <v>0</v>
      </c>
    </row>
    <row r="448" spans="1:23" x14ac:dyDescent="0.2">
      <c r="A448" s="88" t="s">
        <v>34</v>
      </c>
      <c r="B448" s="89"/>
      <c r="C448" s="90" t="s">
        <v>36</v>
      </c>
      <c r="D448" s="58" t="s">
        <v>34</v>
      </c>
      <c r="E448" s="54" t="s">
        <v>34</v>
      </c>
      <c r="F448" s="82" t="s">
        <v>34</v>
      </c>
      <c r="G448" s="82" t="s">
        <v>34</v>
      </c>
      <c r="H448" s="73" t="s">
        <v>34</v>
      </c>
      <c r="I448" s="55">
        <v>0</v>
      </c>
      <c r="J448" s="72" t="s">
        <v>34</v>
      </c>
      <c r="K448" s="82" t="s">
        <v>34</v>
      </c>
      <c r="L448" s="82" t="s">
        <v>34</v>
      </c>
      <c r="M448" s="73" t="s">
        <v>34</v>
      </c>
      <c r="N448" s="55">
        <v>0</v>
      </c>
      <c r="O448" s="56">
        <v>0</v>
      </c>
      <c r="P448" s="82" t="s">
        <v>34</v>
      </c>
      <c r="Q448" s="82" t="s">
        <v>34</v>
      </c>
      <c r="R448" s="82" t="s">
        <v>34</v>
      </c>
      <c r="S448" s="82" t="s">
        <v>34</v>
      </c>
      <c r="T448" s="82" t="s">
        <v>34</v>
      </c>
      <c r="U448" s="82" t="s">
        <v>34</v>
      </c>
      <c r="V448" s="57">
        <v>0</v>
      </c>
      <c r="W448" s="57">
        <v>0</v>
      </c>
    </row>
    <row r="449" spans="1:23" x14ac:dyDescent="0.2">
      <c r="A449" s="88" t="s">
        <v>34</v>
      </c>
      <c r="B449" s="89"/>
      <c r="C449" s="90" t="s">
        <v>37</v>
      </c>
      <c r="D449" s="58" t="s">
        <v>34</v>
      </c>
      <c r="E449" s="54" t="s">
        <v>34</v>
      </c>
      <c r="F449" s="82" t="s">
        <v>34</v>
      </c>
      <c r="G449" s="82" t="s">
        <v>34</v>
      </c>
      <c r="H449" s="73" t="s">
        <v>34</v>
      </c>
      <c r="I449" s="55">
        <v>0</v>
      </c>
      <c r="J449" s="72" t="s">
        <v>34</v>
      </c>
      <c r="K449" s="82" t="s">
        <v>34</v>
      </c>
      <c r="L449" s="82" t="s">
        <v>34</v>
      </c>
      <c r="M449" s="73" t="s">
        <v>34</v>
      </c>
      <c r="N449" s="55">
        <v>0</v>
      </c>
      <c r="O449" s="56">
        <v>0</v>
      </c>
      <c r="P449" s="82" t="s">
        <v>34</v>
      </c>
      <c r="Q449" s="82" t="s">
        <v>34</v>
      </c>
      <c r="R449" s="82" t="s">
        <v>34</v>
      </c>
      <c r="S449" s="82" t="s">
        <v>34</v>
      </c>
      <c r="T449" s="82" t="s">
        <v>34</v>
      </c>
      <c r="U449" s="82" t="s">
        <v>34</v>
      </c>
      <c r="V449" s="57">
        <v>0</v>
      </c>
      <c r="W449" s="57">
        <v>0</v>
      </c>
    </row>
    <row r="450" spans="1:23" x14ac:dyDescent="0.2">
      <c r="A450" s="88" t="s">
        <v>34</v>
      </c>
      <c r="B450" s="91"/>
      <c r="C450" s="90" t="s">
        <v>35</v>
      </c>
      <c r="D450">
        <v>145</v>
      </c>
      <c r="E450" s="54" t="s">
        <v>34</v>
      </c>
      <c r="F450" s="82" t="s">
        <v>34</v>
      </c>
      <c r="G450" s="82" t="s">
        <v>34</v>
      </c>
      <c r="H450" s="73" t="s">
        <v>34</v>
      </c>
      <c r="I450" s="55">
        <v>0</v>
      </c>
      <c r="J450" s="72" t="s">
        <v>34</v>
      </c>
      <c r="K450" s="82" t="s">
        <v>34</v>
      </c>
      <c r="L450" s="82" t="s">
        <v>34</v>
      </c>
      <c r="M450" s="73" t="s">
        <v>34</v>
      </c>
      <c r="N450" s="55">
        <v>0</v>
      </c>
      <c r="O450" s="56">
        <v>0</v>
      </c>
      <c r="P450" s="82" t="s">
        <v>34</v>
      </c>
      <c r="Q450" s="82" t="s">
        <v>34</v>
      </c>
      <c r="R450" s="82" t="s">
        <v>34</v>
      </c>
      <c r="S450" s="82" t="s">
        <v>34</v>
      </c>
      <c r="T450" s="82" t="s">
        <v>34</v>
      </c>
      <c r="U450" s="82" t="s">
        <v>34</v>
      </c>
      <c r="V450" s="57">
        <v>0</v>
      </c>
      <c r="W450" s="57">
        <v>0</v>
      </c>
    </row>
    <row r="451" spans="1:23" x14ac:dyDescent="0.2">
      <c r="A451" s="92" t="s">
        <v>34</v>
      </c>
      <c r="B451" s="93"/>
      <c r="C451" s="94" t="s">
        <v>36</v>
      </c>
      <c r="D451" s="58" t="s">
        <v>34</v>
      </c>
      <c r="E451" s="59" t="s">
        <v>34</v>
      </c>
      <c r="F451" s="83" t="s">
        <v>34</v>
      </c>
      <c r="G451" s="83" t="s">
        <v>34</v>
      </c>
      <c r="H451" s="84" t="s">
        <v>34</v>
      </c>
      <c r="I451" s="55">
        <v>0</v>
      </c>
      <c r="J451" s="85" t="s">
        <v>34</v>
      </c>
      <c r="K451" s="83" t="s">
        <v>34</v>
      </c>
      <c r="L451" s="83" t="s">
        <v>34</v>
      </c>
      <c r="M451" s="84" t="s">
        <v>34</v>
      </c>
      <c r="N451" s="55">
        <v>0</v>
      </c>
      <c r="O451" s="56">
        <v>0</v>
      </c>
      <c r="P451" s="83" t="s">
        <v>34</v>
      </c>
      <c r="Q451" s="83" t="s">
        <v>34</v>
      </c>
      <c r="R451" s="83" t="s">
        <v>34</v>
      </c>
      <c r="S451" s="83" t="s">
        <v>34</v>
      </c>
      <c r="T451" s="83" t="s">
        <v>34</v>
      </c>
      <c r="U451" s="83" t="s">
        <v>34</v>
      </c>
      <c r="V451" s="57">
        <v>0</v>
      </c>
      <c r="W451" s="57">
        <v>0</v>
      </c>
    </row>
    <row r="452" spans="1:23" x14ac:dyDescent="0.2">
      <c r="A452" s="88" t="s">
        <v>34</v>
      </c>
      <c r="B452" s="89"/>
      <c r="C452" s="90" t="s">
        <v>37</v>
      </c>
      <c r="D452" s="58" t="s">
        <v>34</v>
      </c>
      <c r="E452" s="54" t="s">
        <v>34</v>
      </c>
      <c r="F452" s="82" t="s">
        <v>34</v>
      </c>
      <c r="G452" s="82" t="s">
        <v>34</v>
      </c>
      <c r="H452" s="73" t="s">
        <v>34</v>
      </c>
      <c r="I452" s="55">
        <v>0</v>
      </c>
      <c r="J452" s="72" t="s">
        <v>34</v>
      </c>
      <c r="K452" s="82" t="s">
        <v>34</v>
      </c>
      <c r="L452" s="82" t="s">
        <v>34</v>
      </c>
      <c r="M452" s="73" t="s">
        <v>34</v>
      </c>
      <c r="N452" s="55">
        <v>0</v>
      </c>
      <c r="O452" s="56">
        <v>0</v>
      </c>
      <c r="P452" s="82" t="s">
        <v>34</v>
      </c>
      <c r="Q452" s="82" t="s">
        <v>34</v>
      </c>
      <c r="R452" s="82" t="s">
        <v>34</v>
      </c>
      <c r="S452" s="82" t="s">
        <v>34</v>
      </c>
      <c r="T452" s="82" t="s">
        <v>34</v>
      </c>
      <c r="U452" s="82" t="s">
        <v>34</v>
      </c>
      <c r="V452" s="57">
        <v>0</v>
      </c>
      <c r="W452" s="57">
        <v>0</v>
      </c>
    </row>
    <row r="453" spans="1:23" x14ac:dyDescent="0.2">
      <c r="A453" s="88" t="s">
        <v>34</v>
      </c>
      <c r="B453" s="91"/>
      <c r="C453" s="90" t="s">
        <v>35</v>
      </c>
      <c r="D453">
        <v>146</v>
      </c>
      <c r="E453" s="54" t="s">
        <v>34</v>
      </c>
      <c r="F453" s="82" t="s">
        <v>34</v>
      </c>
      <c r="G453" s="82" t="s">
        <v>34</v>
      </c>
      <c r="H453" s="73" t="s">
        <v>34</v>
      </c>
      <c r="I453" s="55">
        <v>0</v>
      </c>
      <c r="J453" s="72" t="s">
        <v>34</v>
      </c>
      <c r="K453" s="82" t="s">
        <v>34</v>
      </c>
      <c r="L453" s="82" t="s">
        <v>34</v>
      </c>
      <c r="M453" s="73" t="s">
        <v>34</v>
      </c>
      <c r="N453" s="55">
        <v>0</v>
      </c>
      <c r="O453" s="56">
        <v>0</v>
      </c>
      <c r="P453" s="82" t="s">
        <v>34</v>
      </c>
      <c r="Q453" s="82" t="s">
        <v>34</v>
      </c>
      <c r="R453" s="82" t="s">
        <v>34</v>
      </c>
      <c r="S453" s="82" t="s">
        <v>34</v>
      </c>
      <c r="T453" s="82" t="s">
        <v>34</v>
      </c>
      <c r="U453" s="82" t="s">
        <v>34</v>
      </c>
      <c r="V453" s="57">
        <v>0</v>
      </c>
      <c r="W453" s="57">
        <v>0</v>
      </c>
    </row>
    <row r="454" spans="1:23" x14ac:dyDescent="0.2">
      <c r="A454" s="88" t="s">
        <v>34</v>
      </c>
      <c r="B454" s="89"/>
      <c r="C454" s="90" t="s">
        <v>36</v>
      </c>
      <c r="D454" s="58" t="s">
        <v>34</v>
      </c>
      <c r="E454" s="54" t="s">
        <v>34</v>
      </c>
      <c r="F454" s="82" t="s">
        <v>34</v>
      </c>
      <c r="G454" s="82" t="s">
        <v>34</v>
      </c>
      <c r="H454" s="73" t="s">
        <v>34</v>
      </c>
      <c r="I454" s="55">
        <v>0</v>
      </c>
      <c r="J454" s="72" t="s">
        <v>34</v>
      </c>
      <c r="K454" s="82" t="s">
        <v>34</v>
      </c>
      <c r="L454" s="82" t="s">
        <v>34</v>
      </c>
      <c r="M454" s="73" t="s">
        <v>34</v>
      </c>
      <c r="N454" s="55">
        <v>0</v>
      </c>
      <c r="O454" s="56">
        <v>0</v>
      </c>
      <c r="P454" s="82" t="s">
        <v>34</v>
      </c>
      <c r="Q454" s="82" t="s">
        <v>34</v>
      </c>
      <c r="R454" s="82" t="s">
        <v>34</v>
      </c>
      <c r="S454" s="82" t="s">
        <v>34</v>
      </c>
      <c r="T454" s="82" t="s">
        <v>34</v>
      </c>
      <c r="U454" s="82" t="s">
        <v>34</v>
      </c>
      <c r="V454" s="57">
        <v>0</v>
      </c>
      <c r="W454" s="57">
        <v>0</v>
      </c>
    </row>
    <row r="455" spans="1:23" x14ac:dyDescent="0.2">
      <c r="A455" s="88" t="s">
        <v>34</v>
      </c>
      <c r="B455" s="89"/>
      <c r="C455" s="90" t="s">
        <v>37</v>
      </c>
      <c r="D455" s="58" t="s">
        <v>34</v>
      </c>
      <c r="E455" s="54" t="s">
        <v>34</v>
      </c>
      <c r="F455" s="82" t="s">
        <v>34</v>
      </c>
      <c r="G455" s="82" t="s">
        <v>34</v>
      </c>
      <c r="H455" s="73" t="s">
        <v>34</v>
      </c>
      <c r="I455" s="55">
        <v>0</v>
      </c>
      <c r="J455" s="72" t="s">
        <v>34</v>
      </c>
      <c r="K455" s="82" t="s">
        <v>34</v>
      </c>
      <c r="L455" s="82" t="s">
        <v>34</v>
      </c>
      <c r="M455" s="73" t="s">
        <v>34</v>
      </c>
      <c r="N455" s="55">
        <v>0</v>
      </c>
      <c r="O455" s="56">
        <v>0</v>
      </c>
      <c r="P455" s="82" t="s">
        <v>34</v>
      </c>
      <c r="Q455" s="82" t="s">
        <v>34</v>
      </c>
      <c r="R455" s="82" t="s">
        <v>34</v>
      </c>
      <c r="S455" s="82" t="s">
        <v>34</v>
      </c>
      <c r="T455" s="82" t="s">
        <v>34</v>
      </c>
      <c r="U455" s="82" t="s">
        <v>34</v>
      </c>
      <c r="V455" s="57">
        <v>0</v>
      </c>
      <c r="W455" s="57">
        <v>0</v>
      </c>
    </row>
    <row r="456" spans="1:23" x14ac:dyDescent="0.2">
      <c r="A456" s="88" t="s">
        <v>34</v>
      </c>
      <c r="B456" s="91"/>
      <c r="C456" s="90" t="s">
        <v>35</v>
      </c>
      <c r="D456">
        <v>147</v>
      </c>
      <c r="E456" s="54" t="s">
        <v>34</v>
      </c>
      <c r="F456" s="82" t="s">
        <v>34</v>
      </c>
      <c r="G456" s="82" t="s">
        <v>34</v>
      </c>
      <c r="H456" s="73" t="s">
        <v>34</v>
      </c>
      <c r="I456" s="55">
        <v>0</v>
      </c>
      <c r="J456" s="72" t="s">
        <v>34</v>
      </c>
      <c r="K456" s="82" t="s">
        <v>34</v>
      </c>
      <c r="L456" s="82" t="s">
        <v>34</v>
      </c>
      <c r="M456" s="73" t="s">
        <v>34</v>
      </c>
      <c r="N456" s="55">
        <v>0</v>
      </c>
      <c r="O456" s="56">
        <v>0</v>
      </c>
      <c r="P456" s="82" t="s">
        <v>34</v>
      </c>
      <c r="Q456" s="82" t="s">
        <v>34</v>
      </c>
      <c r="R456" s="82" t="s">
        <v>34</v>
      </c>
      <c r="S456" s="82" t="s">
        <v>34</v>
      </c>
      <c r="T456" s="82" t="s">
        <v>34</v>
      </c>
      <c r="U456" s="82" t="s">
        <v>34</v>
      </c>
      <c r="V456" s="57">
        <v>0</v>
      </c>
      <c r="W456" s="57">
        <v>0</v>
      </c>
    </row>
    <row r="457" spans="1:23" x14ac:dyDescent="0.2">
      <c r="A457" s="92" t="s">
        <v>34</v>
      </c>
      <c r="B457" s="93"/>
      <c r="C457" s="94" t="s">
        <v>36</v>
      </c>
      <c r="D457" s="58" t="s">
        <v>34</v>
      </c>
      <c r="E457" s="59" t="s">
        <v>34</v>
      </c>
      <c r="F457" s="83" t="s">
        <v>34</v>
      </c>
      <c r="G457" s="83" t="s">
        <v>34</v>
      </c>
      <c r="H457" s="84" t="s">
        <v>34</v>
      </c>
      <c r="I457" s="55">
        <v>0</v>
      </c>
      <c r="J457" s="85" t="s">
        <v>34</v>
      </c>
      <c r="K457" s="83" t="s">
        <v>34</v>
      </c>
      <c r="L457" s="83" t="s">
        <v>34</v>
      </c>
      <c r="M457" s="84" t="s">
        <v>34</v>
      </c>
      <c r="N457" s="55">
        <v>0</v>
      </c>
      <c r="O457" s="56">
        <v>0</v>
      </c>
      <c r="P457" s="83" t="s">
        <v>34</v>
      </c>
      <c r="Q457" s="83" t="s">
        <v>34</v>
      </c>
      <c r="R457" s="83" t="s">
        <v>34</v>
      </c>
      <c r="S457" s="83" t="s">
        <v>34</v>
      </c>
      <c r="T457" s="83" t="s">
        <v>34</v>
      </c>
      <c r="U457" s="83" t="s">
        <v>34</v>
      </c>
      <c r="V457" s="57">
        <v>0</v>
      </c>
      <c r="W457" s="57">
        <v>0</v>
      </c>
    </row>
    <row r="458" spans="1:23" x14ac:dyDescent="0.2">
      <c r="A458" s="88" t="s">
        <v>34</v>
      </c>
      <c r="B458" s="89"/>
      <c r="C458" s="90" t="s">
        <v>37</v>
      </c>
      <c r="D458" s="58" t="s">
        <v>34</v>
      </c>
      <c r="E458" s="54" t="s">
        <v>34</v>
      </c>
      <c r="F458" s="82" t="s">
        <v>34</v>
      </c>
      <c r="G458" s="82" t="s">
        <v>34</v>
      </c>
      <c r="H458" s="73" t="s">
        <v>34</v>
      </c>
      <c r="I458" s="55">
        <v>0</v>
      </c>
      <c r="J458" s="72" t="s">
        <v>34</v>
      </c>
      <c r="K458" s="82" t="s">
        <v>34</v>
      </c>
      <c r="L458" s="82" t="s">
        <v>34</v>
      </c>
      <c r="M458" s="73" t="s">
        <v>34</v>
      </c>
      <c r="N458" s="55">
        <v>0</v>
      </c>
      <c r="O458" s="56">
        <v>0</v>
      </c>
      <c r="P458" s="82" t="s">
        <v>34</v>
      </c>
      <c r="Q458" s="82" t="s">
        <v>34</v>
      </c>
      <c r="R458" s="82" t="s">
        <v>34</v>
      </c>
      <c r="S458" s="82" t="s">
        <v>34</v>
      </c>
      <c r="T458" s="82" t="s">
        <v>34</v>
      </c>
      <c r="U458" s="82" t="s">
        <v>34</v>
      </c>
      <c r="V458" s="57">
        <v>0</v>
      </c>
      <c r="W458" s="57">
        <v>0</v>
      </c>
    </row>
    <row r="459" spans="1:23" x14ac:dyDescent="0.2">
      <c r="A459" s="88" t="s">
        <v>34</v>
      </c>
      <c r="B459" s="91"/>
      <c r="C459" s="90" t="s">
        <v>35</v>
      </c>
      <c r="D459">
        <v>148</v>
      </c>
      <c r="E459" s="54" t="s">
        <v>34</v>
      </c>
      <c r="F459" s="82" t="s">
        <v>34</v>
      </c>
      <c r="G459" s="82" t="s">
        <v>34</v>
      </c>
      <c r="H459" s="73" t="s">
        <v>34</v>
      </c>
      <c r="I459" s="55">
        <v>0</v>
      </c>
      <c r="J459" s="72" t="s">
        <v>34</v>
      </c>
      <c r="K459" s="82" t="s">
        <v>34</v>
      </c>
      <c r="L459" s="82" t="s">
        <v>34</v>
      </c>
      <c r="M459" s="73" t="s">
        <v>34</v>
      </c>
      <c r="N459" s="55">
        <v>0</v>
      </c>
      <c r="O459" s="56">
        <v>0</v>
      </c>
      <c r="P459" s="82" t="s">
        <v>34</v>
      </c>
      <c r="Q459" s="82" t="s">
        <v>34</v>
      </c>
      <c r="R459" s="82" t="s">
        <v>34</v>
      </c>
      <c r="S459" s="82" t="s">
        <v>34</v>
      </c>
      <c r="T459" s="82" t="s">
        <v>34</v>
      </c>
      <c r="U459" s="82" t="s">
        <v>34</v>
      </c>
      <c r="V459" s="57">
        <v>0</v>
      </c>
      <c r="W459" s="57">
        <v>0</v>
      </c>
    </row>
    <row r="460" spans="1:23" x14ac:dyDescent="0.2">
      <c r="A460" s="88" t="s">
        <v>34</v>
      </c>
      <c r="B460" s="89"/>
      <c r="C460" s="90" t="s">
        <v>36</v>
      </c>
      <c r="D460" s="58" t="s">
        <v>34</v>
      </c>
      <c r="E460" s="54" t="s">
        <v>34</v>
      </c>
      <c r="F460" s="82" t="s">
        <v>34</v>
      </c>
      <c r="G460" s="82" t="s">
        <v>34</v>
      </c>
      <c r="H460" s="73" t="s">
        <v>34</v>
      </c>
      <c r="I460" s="55">
        <v>0</v>
      </c>
      <c r="J460" s="72" t="s">
        <v>34</v>
      </c>
      <c r="K460" s="82" t="s">
        <v>34</v>
      </c>
      <c r="L460" s="82" t="s">
        <v>34</v>
      </c>
      <c r="M460" s="73" t="s">
        <v>34</v>
      </c>
      <c r="N460" s="55">
        <v>0</v>
      </c>
      <c r="O460" s="56">
        <v>0</v>
      </c>
      <c r="P460" s="82" t="s">
        <v>34</v>
      </c>
      <c r="Q460" s="82" t="s">
        <v>34</v>
      </c>
      <c r="R460" s="82" t="s">
        <v>34</v>
      </c>
      <c r="S460" s="82" t="s">
        <v>34</v>
      </c>
      <c r="T460" s="82" t="s">
        <v>34</v>
      </c>
      <c r="U460" s="82" t="s">
        <v>34</v>
      </c>
      <c r="V460" s="57">
        <v>0</v>
      </c>
      <c r="W460" s="57">
        <v>0</v>
      </c>
    </row>
    <row r="461" spans="1:23" x14ac:dyDescent="0.2">
      <c r="A461" s="88" t="s">
        <v>34</v>
      </c>
      <c r="B461" s="89"/>
      <c r="C461" s="90" t="s">
        <v>37</v>
      </c>
      <c r="D461" s="58" t="s">
        <v>34</v>
      </c>
      <c r="E461" s="54" t="s">
        <v>34</v>
      </c>
      <c r="F461" s="82" t="s">
        <v>34</v>
      </c>
      <c r="G461" s="82" t="s">
        <v>34</v>
      </c>
      <c r="H461" s="73" t="s">
        <v>34</v>
      </c>
      <c r="I461" s="55">
        <v>0</v>
      </c>
      <c r="J461" s="72" t="s">
        <v>34</v>
      </c>
      <c r="K461" s="82" t="s">
        <v>34</v>
      </c>
      <c r="L461" s="82" t="s">
        <v>34</v>
      </c>
      <c r="M461" s="73" t="s">
        <v>34</v>
      </c>
      <c r="N461" s="55">
        <v>0</v>
      </c>
      <c r="O461" s="56">
        <v>0</v>
      </c>
      <c r="P461" s="82" t="s">
        <v>34</v>
      </c>
      <c r="Q461" s="82" t="s">
        <v>34</v>
      </c>
      <c r="R461" s="82" t="s">
        <v>34</v>
      </c>
      <c r="S461" s="82" t="s">
        <v>34</v>
      </c>
      <c r="T461" s="82" t="s">
        <v>34</v>
      </c>
      <c r="U461" s="82" t="s">
        <v>34</v>
      </c>
      <c r="V461" s="57">
        <v>0</v>
      </c>
      <c r="W461" s="57">
        <v>0</v>
      </c>
    </row>
    <row r="462" spans="1:23" x14ac:dyDescent="0.2">
      <c r="A462" s="88" t="s">
        <v>34</v>
      </c>
      <c r="B462" s="91"/>
      <c r="C462" s="90" t="s">
        <v>35</v>
      </c>
      <c r="D462">
        <v>149</v>
      </c>
      <c r="E462" s="54" t="s">
        <v>34</v>
      </c>
      <c r="F462" s="82" t="s">
        <v>34</v>
      </c>
      <c r="G462" s="82" t="s">
        <v>34</v>
      </c>
      <c r="H462" s="73" t="s">
        <v>34</v>
      </c>
      <c r="I462" s="55">
        <v>0</v>
      </c>
      <c r="J462" s="72" t="s">
        <v>34</v>
      </c>
      <c r="K462" s="82" t="s">
        <v>34</v>
      </c>
      <c r="L462" s="82" t="s">
        <v>34</v>
      </c>
      <c r="M462" s="73" t="s">
        <v>34</v>
      </c>
      <c r="N462" s="55">
        <v>0</v>
      </c>
      <c r="O462" s="56">
        <v>0</v>
      </c>
      <c r="P462" s="82" t="s">
        <v>34</v>
      </c>
      <c r="Q462" s="82" t="s">
        <v>34</v>
      </c>
      <c r="R462" s="82" t="s">
        <v>34</v>
      </c>
      <c r="S462" s="82" t="s">
        <v>34</v>
      </c>
      <c r="T462" s="82" t="s">
        <v>34</v>
      </c>
      <c r="U462" s="82" t="s">
        <v>34</v>
      </c>
      <c r="V462" s="57">
        <v>0</v>
      </c>
      <c r="W462" s="57">
        <v>0</v>
      </c>
    </row>
    <row r="463" spans="1:23" x14ac:dyDescent="0.2">
      <c r="A463" s="92" t="s">
        <v>34</v>
      </c>
      <c r="B463" s="93"/>
      <c r="C463" s="94" t="s">
        <v>36</v>
      </c>
      <c r="D463" s="58" t="s">
        <v>34</v>
      </c>
      <c r="E463" s="59" t="s">
        <v>34</v>
      </c>
      <c r="F463" s="83" t="s">
        <v>34</v>
      </c>
      <c r="G463" s="83" t="s">
        <v>34</v>
      </c>
      <c r="H463" s="84" t="s">
        <v>34</v>
      </c>
      <c r="I463" s="55">
        <v>0</v>
      </c>
      <c r="J463" s="85" t="s">
        <v>34</v>
      </c>
      <c r="K463" s="83" t="s">
        <v>34</v>
      </c>
      <c r="L463" s="83" t="s">
        <v>34</v>
      </c>
      <c r="M463" s="84" t="s">
        <v>34</v>
      </c>
      <c r="N463" s="55">
        <v>0</v>
      </c>
      <c r="O463" s="56">
        <v>0</v>
      </c>
      <c r="P463" s="83" t="s">
        <v>34</v>
      </c>
      <c r="Q463" s="83" t="s">
        <v>34</v>
      </c>
      <c r="R463" s="83" t="s">
        <v>34</v>
      </c>
      <c r="S463" s="83" t="s">
        <v>34</v>
      </c>
      <c r="T463" s="83" t="s">
        <v>34</v>
      </c>
      <c r="U463" s="83" t="s">
        <v>34</v>
      </c>
      <c r="V463" s="57">
        <v>0</v>
      </c>
      <c r="W463" s="57">
        <v>0</v>
      </c>
    </row>
    <row r="464" spans="1:23" x14ac:dyDescent="0.2">
      <c r="A464" s="88" t="s">
        <v>34</v>
      </c>
      <c r="B464" s="89"/>
      <c r="C464" s="90" t="s">
        <v>37</v>
      </c>
      <c r="D464" s="58" t="s">
        <v>34</v>
      </c>
      <c r="E464" s="54" t="s">
        <v>34</v>
      </c>
      <c r="F464" s="82" t="s">
        <v>34</v>
      </c>
      <c r="G464" s="82" t="s">
        <v>34</v>
      </c>
      <c r="H464" s="73" t="s">
        <v>34</v>
      </c>
      <c r="I464" s="55">
        <v>0</v>
      </c>
      <c r="J464" s="72" t="s">
        <v>34</v>
      </c>
      <c r="K464" s="82" t="s">
        <v>34</v>
      </c>
      <c r="L464" s="82" t="s">
        <v>34</v>
      </c>
      <c r="M464" s="73" t="s">
        <v>34</v>
      </c>
      <c r="N464" s="55">
        <v>0</v>
      </c>
      <c r="O464" s="56">
        <v>0</v>
      </c>
      <c r="P464" s="82" t="s">
        <v>34</v>
      </c>
      <c r="Q464" s="82" t="s">
        <v>34</v>
      </c>
      <c r="R464" s="82" t="s">
        <v>34</v>
      </c>
      <c r="S464" s="82" t="s">
        <v>34</v>
      </c>
      <c r="T464" s="82" t="s">
        <v>34</v>
      </c>
      <c r="U464" s="82" t="s">
        <v>34</v>
      </c>
      <c r="V464" s="57">
        <v>0</v>
      </c>
      <c r="W464" s="57">
        <v>0</v>
      </c>
    </row>
    <row r="465" spans="1:23" x14ac:dyDescent="0.2">
      <c r="A465" s="88" t="s">
        <v>34</v>
      </c>
      <c r="B465" s="91"/>
      <c r="C465" s="90" t="s">
        <v>35</v>
      </c>
      <c r="D465">
        <v>150</v>
      </c>
      <c r="E465" s="54" t="s">
        <v>34</v>
      </c>
      <c r="F465" s="82" t="s">
        <v>34</v>
      </c>
      <c r="G465" s="82" t="s">
        <v>34</v>
      </c>
      <c r="H465" s="73" t="s">
        <v>34</v>
      </c>
      <c r="I465" s="55">
        <v>0</v>
      </c>
      <c r="J465" s="72" t="s">
        <v>34</v>
      </c>
      <c r="K465" s="82" t="s">
        <v>34</v>
      </c>
      <c r="L465" s="82" t="s">
        <v>34</v>
      </c>
      <c r="M465" s="73" t="s">
        <v>34</v>
      </c>
      <c r="N465" s="55">
        <v>0</v>
      </c>
      <c r="O465" s="56">
        <v>0</v>
      </c>
      <c r="P465" s="82" t="s">
        <v>34</v>
      </c>
      <c r="Q465" s="82" t="s">
        <v>34</v>
      </c>
      <c r="R465" s="82" t="s">
        <v>34</v>
      </c>
      <c r="S465" s="82" t="s">
        <v>34</v>
      </c>
      <c r="T465" s="82" t="s">
        <v>34</v>
      </c>
      <c r="U465" s="82" t="s">
        <v>34</v>
      </c>
      <c r="V465" s="57">
        <v>0</v>
      </c>
      <c r="W465" s="57">
        <v>0</v>
      </c>
    </row>
    <row r="466" spans="1:23" x14ac:dyDescent="0.2">
      <c r="A466" s="88" t="s">
        <v>34</v>
      </c>
      <c r="B466" s="89"/>
      <c r="C466" s="90" t="s">
        <v>36</v>
      </c>
      <c r="D466" s="58" t="s">
        <v>34</v>
      </c>
      <c r="E466" s="54" t="s">
        <v>34</v>
      </c>
      <c r="F466" s="82" t="s">
        <v>34</v>
      </c>
      <c r="G466" s="82" t="s">
        <v>34</v>
      </c>
      <c r="H466" s="73" t="s">
        <v>34</v>
      </c>
      <c r="I466" s="55">
        <v>0</v>
      </c>
      <c r="J466" s="72" t="s">
        <v>34</v>
      </c>
      <c r="K466" s="82" t="s">
        <v>34</v>
      </c>
      <c r="L466" s="82" t="s">
        <v>34</v>
      </c>
      <c r="M466" s="73" t="s">
        <v>34</v>
      </c>
      <c r="N466" s="55">
        <v>0</v>
      </c>
      <c r="O466" s="56">
        <v>0</v>
      </c>
      <c r="P466" s="82" t="s">
        <v>34</v>
      </c>
      <c r="Q466" s="82" t="s">
        <v>34</v>
      </c>
      <c r="R466" s="82" t="s">
        <v>34</v>
      </c>
      <c r="S466" s="82" t="s">
        <v>34</v>
      </c>
      <c r="T466" s="82" t="s">
        <v>34</v>
      </c>
      <c r="U466" s="82" t="s">
        <v>34</v>
      </c>
      <c r="V466" s="57">
        <v>0</v>
      </c>
      <c r="W466" s="57">
        <v>0</v>
      </c>
    </row>
    <row r="467" spans="1:23" x14ac:dyDescent="0.2">
      <c r="A467" s="88" t="s">
        <v>34</v>
      </c>
      <c r="B467" s="89"/>
      <c r="C467" s="90" t="s">
        <v>37</v>
      </c>
      <c r="D467" s="58" t="s">
        <v>34</v>
      </c>
      <c r="E467" s="54" t="s">
        <v>34</v>
      </c>
      <c r="F467" s="82" t="s">
        <v>34</v>
      </c>
      <c r="G467" s="82" t="s">
        <v>34</v>
      </c>
      <c r="H467" s="73" t="s">
        <v>34</v>
      </c>
      <c r="I467" s="55">
        <v>0</v>
      </c>
      <c r="J467" s="72" t="s">
        <v>34</v>
      </c>
      <c r="K467" s="82" t="s">
        <v>34</v>
      </c>
      <c r="L467" s="82" t="s">
        <v>34</v>
      </c>
      <c r="M467" s="73" t="s">
        <v>34</v>
      </c>
      <c r="N467" s="55">
        <v>0</v>
      </c>
      <c r="O467" s="56">
        <v>0</v>
      </c>
      <c r="P467" s="82" t="s">
        <v>34</v>
      </c>
      <c r="Q467" s="82" t="s">
        <v>34</v>
      </c>
      <c r="R467" s="82" t="s">
        <v>34</v>
      </c>
      <c r="S467" s="82" t="s">
        <v>34</v>
      </c>
      <c r="T467" s="82" t="s">
        <v>34</v>
      </c>
      <c r="U467" s="82" t="s">
        <v>34</v>
      </c>
      <c r="V467" s="57">
        <v>0</v>
      </c>
      <c r="W467" s="57">
        <v>0</v>
      </c>
    </row>
    <row r="468" spans="1:23" x14ac:dyDescent="0.2">
      <c r="A468" s="88" t="s">
        <v>34</v>
      </c>
      <c r="B468" s="91"/>
      <c r="C468" s="90" t="s">
        <v>35</v>
      </c>
      <c r="D468">
        <v>151</v>
      </c>
      <c r="E468" s="54" t="s">
        <v>34</v>
      </c>
      <c r="F468" s="82" t="s">
        <v>34</v>
      </c>
      <c r="G468" s="82" t="s">
        <v>34</v>
      </c>
      <c r="H468" s="73" t="s">
        <v>34</v>
      </c>
      <c r="I468" s="55">
        <v>0</v>
      </c>
      <c r="J468" s="72" t="s">
        <v>34</v>
      </c>
      <c r="K468" s="82" t="s">
        <v>34</v>
      </c>
      <c r="L468" s="82" t="s">
        <v>34</v>
      </c>
      <c r="M468" s="73" t="s">
        <v>34</v>
      </c>
      <c r="N468" s="55">
        <v>0</v>
      </c>
      <c r="O468" s="56">
        <v>0</v>
      </c>
      <c r="P468" s="82" t="s">
        <v>34</v>
      </c>
      <c r="Q468" s="82" t="s">
        <v>34</v>
      </c>
      <c r="R468" s="82" t="s">
        <v>34</v>
      </c>
      <c r="S468" s="82" t="s">
        <v>34</v>
      </c>
      <c r="T468" s="82" t="s">
        <v>34</v>
      </c>
      <c r="U468" s="82" t="s">
        <v>34</v>
      </c>
      <c r="V468" s="57">
        <v>0</v>
      </c>
      <c r="W468" s="57">
        <v>0</v>
      </c>
    </row>
    <row r="469" spans="1:23" x14ac:dyDescent="0.2">
      <c r="A469" s="92" t="s">
        <v>34</v>
      </c>
      <c r="B469" s="93"/>
      <c r="C469" s="94" t="s">
        <v>36</v>
      </c>
      <c r="D469" s="58" t="s">
        <v>34</v>
      </c>
      <c r="E469" s="59" t="s">
        <v>34</v>
      </c>
      <c r="F469" s="83" t="s">
        <v>34</v>
      </c>
      <c r="G469" s="83" t="s">
        <v>34</v>
      </c>
      <c r="H469" s="84" t="s">
        <v>34</v>
      </c>
      <c r="I469" s="55">
        <v>0</v>
      </c>
      <c r="J469" s="85" t="s">
        <v>34</v>
      </c>
      <c r="K469" s="83" t="s">
        <v>34</v>
      </c>
      <c r="L469" s="83" t="s">
        <v>34</v>
      </c>
      <c r="M469" s="84" t="s">
        <v>34</v>
      </c>
      <c r="N469" s="55">
        <v>0</v>
      </c>
      <c r="O469" s="56">
        <v>0</v>
      </c>
      <c r="P469" s="83" t="s">
        <v>34</v>
      </c>
      <c r="Q469" s="83" t="s">
        <v>34</v>
      </c>
      <c r="R469" s="83" t="s">
        <v>34</v>
      </c>
      <c r="S469" s="83" t="s">
        <v>34</v>
      </c>
      <c r="T469" s="83" t="s">
        <v>34</v>
      </c>
      <c r="U469" s="83" t="s">
        <v>34</v>
      </c>
      <c r="V469" s="57">
        <v>0</v>
      </c>
      <c r="W469" s="57">
        <v>0</v>
      </c>
    </row>
    <row r="470" spans="1:23" x14ac:dyDescent="0.2">
      <c r="A470" s="88" t="s">
        <v>34</v>
      </c>
      <c r="B470" s="89"/>
      <c r="C470" s="90" t="s">
        <v>37</v>
      </c>
      <c r="D470" s="58" t="s">
        <v>34</v>
      </c>
      <c r="E470" s="54" t="s">
        <v>34</v>
      </c>
      <c r="F470" s="82" t="s">
        <v>34</v>
      </c>
      <c r="G470" s="82" t="s">
        <v>34</v>
      </c>
      <c r="H470" s="73" t="s">
        <v>34</v>
      </c>
      <c r="I470" s="55">
        <v>0</v>
      </c>
      <c r="J470" s="72" t="s">
        <v>34</v>
      </c>
      <c r="K470" s="82" t="s">
        <v>34</v>
      </c>
      <c r="L470" s="82" t="s">
        <v>34</v>
      </c>
      <c r="M470" s="73" t="s">
        <v>34</v>
      </c>
      <c r="N470" s="55">
        <v>0</v>
      </c>
      <c r="O470" s="56">
        <v>0</v>
      </c>
      <c r="P470" s="82" t="s">
        <v>34</v>
      </c>
      <c r="Q470" s="82" t="s">
        <v>34</v>
      </c>
      <c r="R470" s="82" t="s">
        <v>34</v>
      </c>
      <c r="S470" s="82" t="s">
        <v>34</v>
      </c>
      <c r="T470" s="82" t="s">
        <v>34</v>
      </c>
      <c r="U470" s="82" t="s">
        <v>34</v>
      </c>
      <c r="V470" s="57">
        <v>0</v>
      </c>
      <c r="W470" s="57">
        <v>0</v>
      </c>
    </row>
    <row r="471" spans="1:23" x14ac:dyDescent="0.2">
      <c r="A471" s="88" t="s">
        <v>34</v>
      </c>
      <c r="B471" s="91"/>
      <c r="C471" s="90" t="s">
        <v>35</v>
      </c>
      <c r="D471">
        <v>152</v>
      </c>
      <c r="E471" s="54" t="s">
        <v>34</v>
      </c>
      <c r="F471" s="82" t="s">
        <v>34</v>
      </c>
      <c r="G471" s="82" t="s">
        <v>34</v>
      </c>
      <c r="H471" s="73" t="s">
        <v>34</v>
      </c>
      <c r="I471" s="55">
        <v>0</v>
      </c>
      <c r="J471" s="72" t="s">
        <v>34</v>
      </c>
      <c r="K471" s="82" t="s">
        <v>34</v>
      </c>
      <c r="L471" s="82" t="s">
        <v>34</v>
      </c>
      <c r="M471" s="73" t="s">
        <v>34</v>
      </c>
      <c r="N471" s="55">
        <v>0</v>
      </c>
      <c r="O471" s="56">
        <v>0</v>
      </c>
      <c r="P471" s="82" t="s">
        <v>34</v>
      </c>
      <c r="Q471" s="82" t="s">
        <v>34</v>
      </c>
      <c r="R471" s="82" t="s">
        <v>34</v>
      </c>
      <c r="S471" s="82" t="s">
        <v>34</v>
      </c>
      <c r="T471" s="82" t="s">
        <v>34</v>
      </c>
      <c r="U471" s="82" t="s">
        <v>34</v>
      </c>
      <c r="V471" s="57">
        <v>0</v>
      </c>
      <c r="W471" s="57">
        <v>0</v>
      </c>
    </row>
    <row r="472" spans="1:23" x14ac:dyDescent="0.2">
      <c r="A472" s="88" t="s">
        <v>34</v>
      </c>
      <c r="B472" s="89"/>
      <c r="C472" s="90" t="s">
        <v>36</v>
      </c>
      <c r="D472" s="58" t="s">
        <v>34</v>
      </c>
      <c r="E472" s="54" t="s">
        <v>34</v>
      </c>
      <c r="F472" s="82" t="s">
        <v>34</v>
      </c>
      <c r="G472" s="82" t="s">
        <v>34</v>
      </c>
      <c r="H472" s="73" t="s">
        <v>34</v>
      </c>
      <c r="I472" s="55">
        <v>0</v>
      </c>
      <c r="J472" s="72" t="s">
        <v>34</v>
      </c>
      <c r="K472" s="82" t="s">
        <v>34</v>
      </c>
      <c r="L472" s="82" t="s">
        <v>34</v>
      </c>
      <c r="M472" s="73" t="s">
        <v>34</v>
      </c>
      <c r="N472" s="55">
        <v>0</v>
      </c>
      <c r="O472" s="56">
        <v>0</v>
      </c>
      <c r="P472" s="82" t="s">
        <v>34</v>
      </c>
      <c r="Q472" s="82" t="s">
        <v>34</v>
      </c>
      <c r="R472" s="82" t="s">
        <v>34</v>
      </c>
      <c r="S472" s="82" t="s">
        <v>34</v>
      </c>
      <c r="T472" s="82" t="s">
        <v>34</v>
      </c>
      <c r="U472" s="82" t="s">
        <v>34</v>
      </c>
      <c r="V472" s="57">
        <v>0</v>
      </c>
      <c r="W472" s="57">
        <v>0</v>
      </c>
    </row>
    <row r="473" spans="1:23" x14ac:dyDescent="0.2">
      <c r="A473" s="88" t="s">
        <v>34</v>
      </c>
      <c r="B473" s="89"/>
      <c r="C473" s="90" t="s">
        <v>37</v>
      </c>
      <c r="D473" s="58" t="s">
        <v>34</v>
      </c>
      <c r="E473" s="54" t="s">
        <v>34</v>
      </c>
      <c r="F473" s="82" t="s">
        <v>34</v>
      </c>
      <c r="G473" s="82" t="s">
        <v>34</v>
      </c>
      <c r="H473" s="73" t="s">
        <v>34</v>
      </c>
      <c r="I473" s="55">
        <v>0</v>
      </c>
      <c r="J473" s="72" t="s">
        <v>34</v>
      </c>
      <c r="K473" s="82" t="s">
        <v>34</v>
      </c>
      <c r="L473" s="82" t="s">
        <v>34</v>
      </c>
      <c r="M473" s="73" t="s">
        <v>34</v>
      </c>
      <c r="N473" s="55">
        <v>0</v>
      </c>
      <c r="O473" s="56">
        <v>0</v>
      </c>
      <c r="P473" s="82" t="s">
        <v>34</v>
      </c>
      <c r="Q473" s="82" t="s">
        <v>34</v>
      </c>
      <c r="R473" s="82" t="s">
        <v>34</v>
      </c>
      <c r="S473" s="82" t="s">
        <v>34</v>
      </c>
      <c r="T473" s="82" t="s">
        <v>34</v>
      </c>
      <c r="U473" s="82" t="s">
        <v>34</v>
      </c>
      <c r="V473" s="57">
        <v>0</v>
      </c>
      <c r="W473" s="57">
        <v>0</v>
      </c>
    </row>
    <row r="474" spans="1:23" x14ac:dyDescent="0.2">
      <c r="A474" s="88" t="s">
        <v>34</v>
      </c>
      <c r="B474" s="91"/>
      <c r="C474" s="90" t="s">
        <v>35</v>
      </c>
      <c r="D474">
        <v>153</v>
      </c>
      <c r="E474" s="54" t="s">
        <v>34</v>
      </c>
      <c r="F474" s="82" t="s">
        <v>34</v>
      </c>
      <c r="G474" s="82" t="s">
        <v>34</v>
      </c>
      <c r="H474" s="73" t="s">
        <v>34</v>
      </c>
      <c r="I474" s="55">
        <v>0</v>
      </c>
      <c r="J474" s="72" t="s">
        <v>34</v>
      </c>
      <c r="K474" s="82" t="s">
        <v>34</v>
      </c>
      <c r="L474" s="82" t="s">
        <v>34</v>
      </c>
      <c r="M474" s="73" t="s">
        <v>34</v>
      </c>
      <c r="N474" s="55">
        <v>0</v>
      </c>
      <c r="O474" s="56">
        <v>0</v>
      </c>
      <c r="P474" s="82" t="s">
        <v>34</v>
      </c>
      <c r="Q474" s="82" t="s">
        <v>34</v>
      </c>
      <c r="R474" s="82" t="s">
        <v>34</v>
      </c>
      <c r="S474" s="82" t="s">
        <v>34</v>
      </c>
      <c r="T474" s="82" t="s">
        <v>34</v>
      </c>
      <c r="U474" s="82" t="s">
        <v>34</v>
      </c>
      <c r="V474" s="57">
        <v>0</v>
      </c>
      <c r="W474" s="57">
        <v>0</v>
      </c>
    </row>
    <row r="475" spans="1:23" x14ac:dyDescent="0.2">
      <c r="A475" s="92" t="s">
        <v>34</v>
      </c>
      <c r="B475" s="93"/>
      <c r="C475" s="94" t="s">
        <v>36</v>
      </c>
      <c r="D475" s="58" t="s">
        <v>34</v>
      </c>
      <c r="E475" s="59" t="s">
        <v>34</v>
      </c>
      <c r="F475" s="83" t="s">
        <v>34</v>
      </c>
      <c r="G475" s="83" t="s">
        <v>34</v>
      </c>
      <c r="H475" s="84" t="s">
        <v>34</v>
      </c>
      <c r="I475" s="55">
        <v>0</v>
      </c>
      <c r="J475" s="85" t="s">
        <v>34</v>
      </c>
      <c r="K475" s="83" t="s">
        <v>34</v>
      </c>
      <c r="L475" s="83" t="s">
        <v>34</v>
      </c>
      <c r="M475" s="84" t="s">
        <v>34</v>
      </c>
      <c r="N475" s="55">
        <v>0</v>
      </c>
      <c r="O475" s="56">
        <v>0</v>
      </c>
      <c r="P475" s="83" t="s">
        <v>34</v>
      </c>
      <c r="Q475" s="83" t="s">
        <v>34</v>
      </c>
      <c r="R475" s="83" t="s">
        <v>34</v>
      </c>
      <c r="S475" s="83" t="s">
        <v>34</v>
      </c>
      <c r="T475" s="83" t="s">
        <v>34</v>
      </c>
      <c r="U475" s="83" t="s">
        <v>34</v>
      </c>
      <c r="V475" s="57">
        <v>0</v>
      </c>
      <c r="W475" s="57">
        <v>0</v>
      </c>
    </row>
    <row r="476" spans="1:23" x14ac:dyDescent="0.2">
      <c r="A476" s="88" t="s">
        <v>34</v>
      </c>
      <c r="B476" s="89"/>
      <c r="C476" s="90" t="s">
        <v>37</v>
      </c>
      <c r="D476" s="58" t="s">
        <v>34</v>
      </c>
      <c r="E476" s="54" t="s">
        <v>34</v>
      </c>
      <c r="F476" s="82" t="s">
        <v>34</v>
      </c>
      <c r="G476" s="82" t="s">
        <v>34</v>
      </c>
      <c r="H476" s="73" t="s">
        <v>34</v>
      </c>
      <c r="I476" s="55">
        <v>0</v>
      </c>
      <c r="J476" s="72" t="s">
        <v>34</v>
      </c>
      <c r="K476" s="82" t="s">
        <v>34</v>
      </c>
      <c r="L476" s="82" t="s">
        <v>34</v>
      </c>
      <c r="M476" s="73" t="s">
        <v>34</v>
      </c>
      <c r="N476" s="55">
        <v>0</v>
      </c>
      <c r="O476" s="56">
        <v>0</v>
      </c>
      <c r="P476" s="82" t="s">
        <v>34</v>
      </c>
      <c r="Q476" s="82" t="s">
        <v>34</v>
      </c>
      <c r="R476" s="82" t="s">
        <v>34</v>
      </c>
      <c r="S476" s="82" t="s">
        <v>34</v>
      </c>
      <c r="T476" s="82" t="s">
        <v>34</v>
      </c>
      <c r="U476" s="82" t="s">
        <v>34</v>
      </c>
      <c r="V476" s="57">
        <v>0</v>
      </c>
      <c r="W476" s="57">
        <v>0</v>
      </c>
    </row>
    <row r="477" spans="1:23" x14ac:dyDescent="0.2">
      <c r="A477" s="88" t="s">
        <v>34</v>
      </c>
      <c r="B477" s="91"/>
      <c r="C477" s="90" t="s">
        <v>35</v>
      </c>
      <c r="D477">
        <v>154</v>
      </c>
      <c r="E477" s="54" t="s">
        <v>34</v>
      </c>
      <c r="F477" s="82" t="s">
        <v>34</v>
      </c>
      <c r="G477" s="82" t="s">
        <v>34</v>
      </c>
      <c r="H477" s="73" t="s">
        <v>34</v>
      </c>
      <c r="I477" s="55">
        <v>0</v>
      </c>
      <c r="J477" s="72" t="s">
        <v>34</v>
      </c>
      <c r="K477" s="82" t="s">
        <v>34</v>
      </c>
      <c r="L477" s="82" t="s">
        <v>34</v>
      </c>
      <c r="M477" s="73" t="s">
        <v>34</v>
      </c>
      <c r="N477" s="55">
        <v>0</v>
      </c>
      <c r="O477" s="56">
        <v>0</v>
      </c>
      <c r="P477" s="82" t="s">
        <v>34</v>
      </c>
      <c r="Q477" s="82" t="s">
        <v>34</v>
      </c>
      <c r="R477" s="82" t="s">
        <v>34</v>
      </c>
      <c r="S477" s="82" t="s">
        <v>34</v>
      </c>
      <c r="T477" s="82" t="s">
        <v>34</v>
      </c>
      <c r="U477" s="82" t="s">
        <v>34</v>
      </c>
      <c r="V477" s="57">
        <v>0</v>
      </c>
      <c r="W477" s="57">
        <v>0</v>
      </c>
    </row>
    <row r="478" spans="1:23" x14ac:dyDescent="0.2">
      <c r="A478" s="88" t="s">
        <v>34</v>
      </c>
      <c r="B478" s="89"/>
      <c r="C478" s="90" t="s">
        <v>36</v>
      </c>
      <c r="D478" s="58" t="s">
        <v>34</v>
      </c>
      <c r="E478" s="54" t="s">
        <v>34</v>
      </c>
      <c r="F478" s="82" t="s">
        <v>34</v>
      </c>
      <c r="G478" s="82" t="s">
        <v>34</v>
      </c>
      <c r="H478" s="73" t="s">
        <v>34</v>
      </c>
      <c r="I478" s="55">
        <v>0</v>
      </c>
      <c r="J478" s="72" t="s">
        <v>34</v>
      </c>
      <c r="K478" s="82" t="s">
        <v>34</v>
      </c>
      <c r="L478" s="82" t="s">
        <v>34</v>
      </c>
      <c r="M478" s="73" t="s">
        <v>34</v>
      </c>
      <c r="N478" s="55">
        <v>0</v>
      </c>
      <c r="O478" s="56">
        <v>0</v>
      </c>
      <c r="P478" s="82" t="s">
        <v>34</v>
      </c>
      <c r="Q478" s="82" t="s">
        <v>34</v>
      </c>
      <c r="R478" s="82" t="s">
        <v>34</v>
      </c>
      <c r="S478" s="82" t="s">
        <v>34</v>
      </c>
      <c r="T478" s="82" t="s">
        <v>34</v>
      </c>
      <c r="U478" s="82" t="s">
        <v>34</v>
      </c>
      <c r="V478" s="57">
        <v>0</v>
      </c>
      <c r="W478" s="57">
        <v>0</v>
      </c>
    </row>
    <row r="479" spans="1:23" x14ac:dyDescent="0.2">
      <c r="A479" s="88" t="s">
        <v>34</v>
      </c>
      <c r="B479" s="89"/>
      <c r="C479" s="90" t="s">
        <v>37</v>
      </c>
      <c r="D479" s="58" t="s">
        <v>34</v>
      </c>
      <c r="E479" s="54" t="s">
        <v>34</v>
      </c>
      <c r="F479" s="82" t="s">
        <v>34</v>
      </c>
      <c r="G479" s="82" t="s">
        <v>34</v>
      </c>
      <c r="H479" s="73" t="s">
        <v>34</v>
      </c>
      <c r="I479" s="55">
        <v>0</v>
      </c>
      <c r="J479" s="72" t="s">
        <v>34</v>
      </c>
      <c r="K479" s="82" t="s">
        <v>34</v>
      </c>
      <c r="L479" s="82" t="s">
        <v>34</v>
      </c>
      <c r="M479" s="73" t="s">
        <v>34</v>
      </c>
      <c r="N479" s="55">
        <v>0</v>
      </c>
      <c r="O479" s="56">
        <v>0</v>
      </c>
      <c r="P479" s="82" t="s">
        <v>34</v>
      </c>
      <c r="Q479" s="82" t="s">
        <v>34</v>
      </c>
      <c r="R479" s="82" t="s">
        <v>34</v>
      </c>
      <c r="S479" s="82" t="s">
        <v>34</v>
      </c>
      <c r="T479" s="82" t="s">
        <v>34</v>
      </c>
      <c r="U479" s="82" t="s">
        <v>34</v>
      </c>
      <c r="V479" s="57">
        <v>0</v>
      </c>
      <c r="W479" s="57">
        <v>0</v>
      </c>
    </row>
    <row r="480" spans="1:23" x14ac:dyDescent="0.2">
      <c r="A480" s="88" t="s">
        <v>34</v>
      </c>
      <c r="B480" s="91"/>
      <c r="C480" s="90" t="s">
        <v>35</v>
      </c>
      <c r="D480">
        <v>155</v>
      </c>
      <c r="E480" s="54" t="s">
        <v>34</v>
      </c>
      <c r="F480" s="82" t="s">
        <v>34</v>
      </c>
      <c r="G480" s="82" t="s">
        <v>34</v>
      </c>
      <c r="H480" s="73" t="s">
        <v>34</v>
      </c>
      <c r="I480" s="55">
        <v>0</v>
      </c>
      <c r="J480" s="72" t="s">
        <v>34</v>
      </c>
      <c r="K480" s="82" t="s">
        <v>34</v>
      </c>
      <c r="L480" s="82" t="s">
        <v>34</v>
      </c>
      <c r="M480" s="73" t="s">
        <v>34</v>
      </c>
      <c r="N480" s="55">
        <v>0</v>
      </c>
      <c r="O480" s="56">
        <v>0</v>
      </c>
      <c r="P480" s="82" t="s">
        <v>34</v>
      </c>
      <c r="Q480" s="82" t="s">
        <v>34</v>
      </c>
      <c r="R480" s="82" t="s">
        <v>34</v>
      </c>
      <c r="S480" s="82" t="s">
        <v>34</v>
      </c>
      <c r="T480" s="82" t="s">
        <v>34</v>
      </c>
      <c r="U480" s="82" t="s">
        <v>34</v>
      </c>
      <c r="V480" s="57">
        <v>0</v>
      </c>
      <c r="W480" s="57">
        <v>0</v>
      </c>
    </row>
    <row r="481" spans="1:23" x14ac:dyDescent="0.2">
      <c r="A481" s="92" t="s">
        <v>34</v>
      </c>
      <c r="B481" s="93"/>
      <c r="C481" s="94" t="s">
        <v>36</v>
      </c>
      <c r="D481" s="58" t="s">
        <v>34</v>
      </c>
      <c r="E481" s="59" t="s">
        <v>34</v>
      </c>
      <c r="F481" s="83" t="s">
        <v>34</v>
      </c>
      <c r="G481" s="83" t="s">
        <v>34</v>
      </c>
      <c r="H481" s="84" t="s">
        <v>34</v>
      </c>
      <c r="I481" s="55">
        <v>0</v>
      </c>
      <c r="J481" s="85" t="s">
        <v>34</v>
      </c>
      <c r="K481" s="83" t="s">
        <v>34</v>
      </c>
      <c r="L481" s="83" t="s">
        <v>34</v>
      </c>
      <c r="M481" s="84" t="s">
        <v>34</v>
      </c>
      <c r="N481" s="55">
        <v>0</v>
      </c>
      <c r="O481" s="56">
        <v>0</v>
      </c>
      <c r="P481" s="83" t="s">
        <v>34</v>
      </c>
      <c r="Q481" s="83" t="s">
        <v>34</v>
      </c>
      <c r="R481" s="83" t="s">
        <v>34</v>
      </c>
      <c r="S481" s="83" t="s">
        <v>34</v>
      </c>
      <c r="T481" s="83" t="s">
        <v>34</v>
      </c>
      <c r="U481" s="83" t="s">
        <v>34</v>
      </c>
      <c r="V481" s="57">
        <v>0</v>
      </c>
      <c r="W481" s="57">
        <v>0</v>
      </c>
    </row>
    <row r="482" spans="1:23" x14ac:dyDescent="0.2">
      <c r="A482" s="88" t="s">
        <v>34</v>
      </c>
      <c r="B482" s="89"/>
      <c r="C482" s="90" t="s">
        <v>37</v>
      </c>
      <c r="D482" s="58" t="s">
        <v>34</v>
      </c>
      <c r="E482" s="54" t="s">
        <v>34</v>
      </c>
      <c r="F482" s="82" t="s">
        <v>34</v>
      </c>
      <c r="G482" s="82" t="s">
        <v>34</v>
      </c>
      <c r="H482" s="73" t="s">
        <v>34</v>
      </c>
      <c r="I482" s="55">
        <v>0</v>
      </c>
      <c r="J482" s="72" t="s">
        <v>34</v>
      </c>
      <c r="K482" s="82" t="s">
        <v>34</v>
      </c>
      <c r="L482" s="82" t="s">
        <v>34</v>
      </c>
      <c r="M482" s="73" t="s">
        <v>34</v>
      </c>
      <c r="N482" s="55">
        <v>0</v>
      </c>
      <c r="O482" s="56">
        <v>0</v>
      </c>
      <c r="P482" s="82" t="s">
        <v>34</v>
      </c>
      <c r="Q482" s="82" t="s">
        <v>34</v>
      </c>
      <c r="R482" s="82" t="s">
        <v>34</v>
      </c>
      <c r="S482" s="82" t="s">
        <v>34</v>
      </c>
      <c r="T482" s="82" t="s">
        <v>34</v>
      </c>
      <c r="U482" s="82" t="s">
        <v>34</v>
      </c>
      <c r="V482" s="57">
        <v>0</v>
      </c>
      <c r="W482" s="57">
        <v>0</v>
      </c>
    </row>
    <row r="483" spans="1:23" x14ac:dyDescent="0.2">
      <c r="A483" s="88" t="s">
        <v>34</v>
      </c>
      <c r="B483" s="91"/>
      <c r="C483" s="90" t="s">
        <v>35</v>
      </c>
      <c r="D483">
        <v>156</v>
      </c>
      <c r="E483" s="54" t="s">
        <v>34</v>
      </c>
      <c r="F483" s="82" t="s">
        <v>34</v>
      </c>
      <c r="G483" s="82" t="s">
        <v>34</v>
      </c>
      <c r="H483" s="73" t="s">
        <v>34</v>
      </c>
      <c r="I483" s="55">
        <v>0</v>
      </c>
      <c r="J483" s="72" t="s">
        <v>34</v>
      </c>
      <c r="K483" s="82" t="s">
        <v>34</v>
      </c>
      <c r="L483" s="82" t="s">
        <v>34</v>
      </c>
      <c r="M483" s="73" t="s">
        <v>34</v>
      </c>
      <c r="N483" s="55">
        <v>0</v>
      </c>
      <c r="O483" s="56">
        <v>0</v>
      </c>
      <c r="P483" s="82" t="s">
        <v>34</v>
      </c>
      <c r="Q483" s="82" t="s">
        <v>34</v>
      </c>
      <c r="R483" s="82" t="s">
        <v>34</v>
      </c>
      <c r="S483" s="82" t="s">
        <v>34</v>
      </c>
      <c r="T483" s="82" t="s">
        <v>34</v>
      </c>
      <c r="U483" s="82" t="s">
        <v>34</v>
      </c>
      <c r="V483" s="57">
        <v>0</v>
      </c>
      <c r="W483" s="57">
        <v>0</v>
      </c>
    </row>
    <row r="484" spans="1:23" x14ac:dyDescent="0.2">
      <c r="A484" s="88" t="s">
        <v>34</v>
      </c>
      <c r="B484" s="89"/>
      <c r="C484" s="90" t="s">
        <v>36</v>
      </c>
      <c r="D484" s="58" t="s">
        <v>34</v>
      </c>
      <c r="E484" s="54" t="s">
        <v>34</v>
      </c>
      <c r="F484" s="82" t="s">
        <v>34</v>
      </c>
      <c r="G484" s="82" t="s">
        <v>34</v>
      </c>
      <c r="H484" s="73" t="s">
        <v>34</v>
      </c>
      <c r="I484" s="55">
        <v>0</v>
      </c>
      <c r="J484" s="72" t="s">
        <v>34</v>
      </c>
      <c r="K484" s="82" t="s">
        <v>34</v>
      </c>
      <c r="L484" s="82" t="s">
        <v>34</v>
      </c>
      <c r="M484" s="73" t="s">
        <v>34</v>
      </c>
      <c r="N484" s="55">
        <v>0</v>
      </c>
      <c r="O484" s="56">
        <v>0</v>
      </c>
      <c r="P484" s="82" t="s">
        <v>34</v>
      </c>
      <c r="Q484" s="82" t="s">
        <v>34</v>
      </c>
      <c r="R484" s="82" t="s">
        <v>34</v>
      </c>
      <c r="S484" s="82" t="s">
        <v>34</v>
      </c>
      <c r="T484" s="82" t="s">
        <v>34</v>
      </c>
      <c r="U484" s="82" t="s">
        <v>34</v>
      </c>
      <c r="V484" s="57">
        <v>0</v>
      </c>
      <c r="W484" s="57">
        <v>0</v>
      </c>
    </row>
    <row r="485" spans="1:23" x14ac:dyDescent="0.2">
      <c r="A485" s="88" t="s">
        <v>34</v>
      </c>
      <c r="B485" s="89"/>
      <c r="C485" s="90" t="s">
        <v>37</v>
      </c>
      <c r="D485" s="58" t="s">
        <v>34</v>
      </c>
      <c r="E485" s="54" t="s">
        <v>34</v>
      </c>
      <c r="F485" s="82" t="s">
        <v>34</v>
      </c>
      <c r="G485" s="82" t="s">
        <v>34</v>
      </c>
      <c r="H485" s="73" t="s">
        <v>34</v>
      </c>
      <c r="I485" s="55">
        <v>0</v>
      </c>
      <c r="J485" s="72" t="s">
        <v>34</v>
      </c>
      <c r="K485" s="82" t="s">
        <v>34</v>
      </c>
      <c r="L485" s="82" t="s">
        <v>34</v>
      </c>
      <c r="M485" s="73" t="s">
        <v>34</v>
      </c>
      <c r="N485" s="55">
        <v>0</v>
      </c>
      <c r="O485" s="56">
        <v>0</v>
      </c>
      <c r="P485" s="82" t="s">
        <v>34</v>
      </c>
      <c r="Q485" s="82" t="s">
        <v>34</v>
      </c>
      <c r="R485" s="82" t="s">
        <v>34</v>
      </c>
      <c r="S485" s="82" t="s">
        <v>34</v>
      </c>
      <c r="T485" s="82" t="s">
        <v>34</v>
      </c>
      <c r="U485" s="82" t="s">
        <v>34</v>
      </c>
      <c r="V485" s="57">
        <v>0</v>
      </c>
      <c r="W485" s="57">
        <v>0</v>
      </c>
    </row>
    <row r="486" spans="1:23" x14ac:dyDescent="0.2">
      <c r="A486" s="88" t="s">
        <v>34</v>
      </c>
      <c r="B486" s="91"/>
      <c r="C486" s="90" t="s">
        <v>35</v>
      </c>
      <c r="D486">
        <v>157</v>
      </c>
      <c r="E486" s="54" t="s">
        <v>34</v>
      </c>
      <c r="F486" s="82" t="s">
        <v>34</v>
      </c>
      <c r="G486" s="82" t="s">
        <v>34</v>
      </c>
      <c r="H486" s="73" t="s">
        <v>34</v>
      </c>
      <c r="I486" s="55">
        <v>0</v>
      </c>
      <c r="J486" s="72" t="s">
        <v>34</v>
      </c>
      <c r="K486" s="82" t="s">
        <v>34</v>
      </c>
      <c r="L486" s="82" t="s">
        <v>34</v>
      </c>
      <c r="M486" s="73" t="s">
        <v>34</v>
      </c>
      <c r="N486" s="55">
        <v>0</v>
      </c>
      <c r="O486" s="56">
        <v>0</v>
      </c>
      <c r="P486" s="82" t="s">
        <v>34</v>
      </c>
      <c r="Q486" s="82" t="s">
        <v>34</v>
      </c>
      <c r="R486" s="82" t="s">
        <v>34</v>
      </c>
      <c r="S486" s="82" t="s">
        <v>34</v>
      </c>
      <c r="T486" s="82" t="s">
        <v>34</v>
      </c>
      <c r="U486" s="82" t="s">
        <v>34</v>
      </c>
      <c r="V486" s="57">
        <v>0</v>
      </c>
      <c r="W486" s="57">
        <v>0</v>
      </c>
    </row>
    <row r="487" spans="1:23" x14ac:dyDescent="0.2">
      <c r="A487" s="92" t="s">
        <v>34</v>
      </c>
      <c r="B487" s="93"/>
      <c r="C487" s="94" t="s">
        <v>36</v>
      </c>
      <c r="D487" s="58" t="s">
        <v>34</v>
      </c>
      <c r="E487" s="59" t="s">
        <v>34</v>
      </c>
      <c r="F487" s="83" t="s">
        <v>34</v>
      </c>
      <c r="G487" s="83" t="s">
        <v>34</v>
      </c>
      <c r="H487" s="84" t="s">
        <v>34</v>
      </c>
      <c r="I487" s="55">
        <v>0</v>
      </c>
      <c r="J487" s="85" t="s">
        <v>34</v>
      </c>
      <c r="K487" s="83" t="s">
        <v>34</v>
      </c>
      <c r="L487" s="83" t="s">
        <v>34</v>
      </c>
      <c r="M487" s="84" t="s">
        <v>34</v>
      </c>
      <c r="N487" s="55">
        <v>0</v>
      </c>
      <c r="O487" s="56">
        <v>0</v>
      </c>
      <c r="P487" s="83" t="s">
        <v>34</v>
      </c>
      <c r="Q487" s="83" t="s">
        <v>34</v>
      </c>
      <c r="R487" s="83" t="s">
        <v>34</v>
      </c>
      <c r="S487" s="83" t="s">
        <v>34</v>
      </c>
      <c r="T487" s="83" t="s">
        <v>34</v>
      </c>
      <c r="U487" s="83" t="s">
        <v>34</v>
      </c>
      <c r="V487" s="57">
        <v>0</v>
      </c>
      <c r="W487" s="57">
        <v>0</v>
      </c>
    </row>
    <row r="488" spans="1:23" x14ac:dyDescent="0.2">
      <c r="A488" s="88" t="s">
        <v>34</v>
      </c>
      <c r="B488" s="89"/>
      <c r="C488" s="90" t="s">
        <v>37</v>
      </c>
      <c r="D488" s="58" t="s">
        <v>34</v>
      </c>
      <c r="E488" s="54" t="s">
        <v>34</v>
      </c>
      <c r="F488" s="82" t="s">
        <v>34</v>
      </c>
      <c r="G488" s="82" t="s">
        <v>34</v>
      </c>
      <c r="H488" s="73" t="s">
        <v>34</v>
      </c>
      <c r="I488" s="55">
        <v>0</v>
      </c>
      <c r="J488" s="72" t="s">
        <v>34</v>
      </c>
      <c r="K488" s="82" t="s">
        <v>34</v>
      </c>
      <c r="L488" s="82" t="s">
        <v>34</v>
      </c>
      <c r="M488" s="73" t="s">
        <v>34</v>
      </c>
      <c r="N488" s="55">
        <v>0</v>
      </c>
      <c r="O488" s="56">
        <v>0</v>
      </c>
      <c r="P488" s="82" t="s">
        <v>34</v>
      </c>
      <c r="Q488" s="82" t="s">
        <v>34</v>
      </c>
      <c r="R488" s="82" t="s">
        <v>34</v>
      </c>
      <c r="S488" s="82" t="s">
        <v>34</v>
      </c>
      <c r="T488" s="82" t="s">
        <v>34</v>
      </c>
      <c r="U488" s="82" t="s">
        <v>34</v>
      </c>
      <c r="V488" s="57">
        <v>0</v>
      </c>
      <c r="W488" s="57">
        <v>0</v>
      </c>
    </row>
    <row r="489" spans="1:23" x14ac:dyDescent="0.2">
      <c r="A489" s="88" t="s">
        <v>34</v>
      </c>
      <c r="B489" s="91"/>
      <c r="C489" s="90" t="s">
        <v>35</v>
      </c>
      <c r="D489">
        <v>158</v>
      </c>
      <c r="E489" s="54" t="s">
        <v>34</v>
      </c>
      <c r="F489" s="82" t="s">
        <v>34</v>
      </c>
      <c r="G489" s="82" t="s">
        <v>34</v>
      </c>
      <c r="H489" s="73" t="s">
        <v>34</v>
      </c>
      <c r="I489" s="55">
        <v>0</v>
      </c>
      <c r="J489" s="72" t="s">
        <v>34</v>
      </c>
      <c r="K489" s="82" t="s">
        <v>34</v>
      </c>
      <c r="L489" s="82" t="s">
        <v>34</v>
      </c>
      <c r="M489" s="73" t="s">
        <v>34</v>
      </c>
      <c r="N489" s="55">
        <v>0</v>
      </c>
      <c r="O489" s="56">
        <v>0</v>
      </c>
      <c r="P489" s="82" t="s">
        <v>34</v>
      </c>
      <c r="Q489" s="82" t="s">
        <v>34</v>
      </c>
      <c r="R489" s="82" t="s">
        <v>34</v>
      </c>
      <c r="S489" s="82" t="s">
        <v>34</v>
      </c>
      <c r="T489" s="82" t="s">
        <v>34</v>
      </c>
      <c r="U489" s="82" t="s">
        <v>34</v>
      </c>
      <c r="V489" s="57">
        <v>0</v>
      </c>
      <c r="W489" s="57">
        <v>0</v>
      </c>
    </row>
    <row r="490" spans="1:23" x14ac:dyDescent="0.2">
      <c r="A490" s="88" t="s">
        <v>34</v>
      </c>
      <c r="B490" s="89"/>
      <c r="C490" s="90" t="s">
        <v>36</v>
      </c>
      <c r="D490" s="58" t="s">
        <v>34</v>
      </c>
      <c r="E490" s="54" t="s">
        <v>34</v>
      </c>
      <c r="F490" s="82" t="s">
        <v>34</v>
      </c>
      <c r="G490" s="82" t="s">
        <v>34</v>
      </c>
      <c r="H490" s="73" t="s">
        <v>34</v>
      </c>
      <c r="I490" s="55">
        <v>0</v>
      </c>
      <c r="J490" s="72" t="s">
        <v>34</v>
      </c>
      <c r="K490" s="82" t="s">
        <v>34</v>
      </c>
      <c r="L490" s="82" t="s">
        <v>34</v>
      </c>
      <c r="M490" s="73" t="s">
        <v>34</v>
      </c>
      <c r="N490" s="55">
        <v>0</v>
      </c>
      <c r="O490" s="56">
        <v>0</v>
      </c>
      <c r="P490" s="82" t="s">
        <v>34</v>
      </c>
      <c r="Q490" s="82" t="s">
        <v>34</v>
      </c>
      <c r="R490" s="82" t="s">
        <v>34</v>
      </c>
      <c r="S490" s="82" t="s">
        <v>34</v>
      </c>
      <c r="T490" s="82" t="s">
        <v>34</v>
      </c>
      <c r="U490" s="82" t="s">
        <v>34</v>
      </c>
      <c r="V490" s="57">
        <v>0</v>
      </c>
      <c r="W490" s="57">
        <v>0</v>
      </c>
    </row>
    <row r="491" spans="1:23" x14ac:dyDescent="0.2">
      <c r="A491" s="88" t="s">
        <v>34</v>
      </c>
      <c r="B491" s="89"/>
      <c r="C491" s="90" t="s">
        <v>37</v>
      </c>
      <c r="D491" s="58" t="s">
        <v>34</v>
      </c>
      <c r="E491" s="54" t="s">
        <v>34</v>
      </c>
      <c r="F491" s="82" t="s">
        <v>34</v>
      </c>
      <c r="G491" s="82" t="s">
        <v>34</v>
      </c>
      <c r="H491" s="73" t="s">
        <v>34</v>
      </c>
      <c r="I491" s="55">
        <v>0</v>
      </c>
      <c r="J491" s="72" t="s">
        <v>34</v>
      </c>
      <c r="K491" s="82" t="s">
        <v>34</v>
      </c>
      <c r="L491" s="82" t="s">
        <v>34</v>
      </c>
      <c r="M491" s="73" t="s">
        <v>34</v>
      </c>
      <c r="N491" s="55">
        <v>0</v>
      </c>
      <c r="O491" s="56">
        <v>0</v>
      </c>
      <c r="P491" s="82" t="s">
        <v>34</v>
      </c>
      <c r="Q491" s="82" t="s">
        <v>34</v>
      </c>
      <c r="R491" s="82" t="s">
        <v>34</v>
      </c>
      <c r="S491" s="82" t="s">
        <v>34</v>
      </c>
      <c r="T491" s="82" t="s">
        <v>34</v>
      </c>
      <c r="U491" s="82" t="s">
        <v>34</v>
      </c>
      <c r="V491" s="57">
        <v>0</v>
      </c>
      <c r="W491" s="57">
        <v>0</v>
      </c>
    </row>
    <row r="492" spans="1:23" x14ac:dyDescent="0.2">
      <c r="A492" s="88" t="s">
        <v>34</v>
      </c>
      <c r="B492" s="91"/>
      <c r="C492" s="90" t="s">
        <v>35</v>
      </c>
      <c r="D492">
        <v>159</v>
      </c>
      <c r="E492" s="54" t="s">
        <v>34</v>
      </c>
      <c r="F492" s="82" t="s">
        <v>34</v>
      </c>
      <c r="G492" s="82" t="s">
        <v>34</v>
      </c>
      <c r="H492" s="73" t="s">
        <v>34</v>
      </c>
      <c r="I492" s="55">
        <v>0</v>
      </c>
      <c r="J492" s="72" t="s">
        <v>34</v>
      </c>
      <c r="K492" s="82" t="s">
        <v>34</v>
      </c>
      <c r="L492" s="82" t="s">
        <v>34</v>
      </c>
      <c r="M492" s="73" t="s">
        <v>34</v>
      </c>
      <c r="N492" s="55">
        <v>0</v>
      </c>
      <c r="O492" s="56">
        <v>0</v>
      </c>
      <c r="P492" s="82" t="s">
        <v>34</v>
      </c>
      <c r="Q492" s="82" t="s">
        <v>34</v>
      </c>
      <c r="R492" s="82" t="s">
        <v>34</v>
      </c>
      <c r="S492" s="82" t="s">
        <v>34</v>
      </c>
      <c r="T492" s="82" t="s">
        <v>34</v>
      </c>
      <c r="U492" s="82" t="s">
        <v>34</v>
      </c>
      <c r="V492" s="57">
        <v>0</v>
      </c>
      <c r="W492" s="57">
        <v>0</v>
      </c>
    </row>
    <row r="493" spans="1:23" x14ac:dyDescent="0.2">
      <c r="A493" s="92" t="s">
        <v>34</v>
      </c>
      <c r="B493" s="93"/>
      <c r="C493" s="94" t="s">
        <v>36</v>
      </c>
      <c r="D493" s="58" t="s">
        <v>34</v>
      </c>
      <c r="E493" s="59" t="s">
        <v>34</v>
      </c>
      <c r="F493" s="83" t="s">
        <v>34</v>
      </c>
      <c r="G493" s="83" t="s">
        <v>34</v>
      </c>
      <c r="H493" s="84" t="s">
        <v>34</v>
      </c>
      <c r="I493" s="55">
        <v>0</v>
      </c>
      <c r="J493" s="85" t="s">
        <v>34</v>
      </c>
      <c r="K493" s="83" t="s">
        <v>34</v>
      </c>
      <c r="L493" s="83" t="s">
        <v>34</v>
      </c>
      <c r="M493" s="84" t="s">
        <v>34</v>
      </c>
      <c r="N493" s="55">
        <v>0</v>
      </c>
      <c r="O493" s="56">
        <v>0</v>
      </c>
      <c r="P493" s="83" t="s">
        <v>34</v>
      </c>
      <c r="Q493" s="83" t="s">
        <v>34</v>
      </c>
      <c r="R493" s="83" t="s">
        <v>34</v>
      </c>
      <c r="S493" s="83" t="s">
        <v>34</v>
      </c>
      <c r="T493" s="83" t="s">
        <v>34</v>
      </c>
      <c r="U493" s="83" t="s">
        <v>34</v>
      </c>
      <c r="V493" s="57">
        <v>0</v>
      </c>
      <c r="W493" s="57">
        <v>0</v>
      </c>
    </row>
    <row r="494" spans="1:23" x14ac:dyDescent="0.2">
      <c r="A494" s="88" t="s">
        <v>34</v>
      </c>
      <c r="B494" s="89"/>
      <c r="C494" s="90" t="s">
        <v>37</v>
      </c>
      <c r="D494" s="58" t="s">
        <v>34</v>
      </c>
      <c r="E494" s="54" t="s">
        <v>34</v>
      </c>
      <c r="F494" s="82" t="s">
        <v>34</v>
      </c>
      <c r="G494" s="82" t="s">
        <v>34</v>
      </c>
      <c r="H494" s="73" t="s">
        <v>34</v>
      </c>
      <c r="I494" s="55">
        <v>0</v>
      </c>
      <c r="J494" s="72" t="s">
        <v>34</v>
      </c>
      <c r="K494" s="82" t="s">
        <v>34</v>
      </c>
      <c r="L494" s="82" t="s">
        <v>34</v>
      </c>
      <c r="M494" s="73" t="s">
        <v>34</v>
      </c>
      <c r="N494" s="55">
        <v>0</v>
      </c>
      <c r="O494" s="56">
        <v>0</v>
      </c>
      <c r="P494" s="82" t="s">
        <v>34</v>
      </c>
      <c r="Q494" s="82" t="s">
        <v>34</v>
      </c>
      <c r="R494" s="82" t="s">
        <v>34</v>
      </c>
      <c r="S494" s="82" t="s">
        <v>34</v>
      </c>
      <c r="T494" s="82" t="s">
        <v>34</v>
      </c>
      <c r="U494" s="82" t="s">
        <v>34</v>
      </c>
      <c r="V494" s="57">
        <v>0</v>
      </c>
      <c r="W494" s="57">
        <v>0</v>
      </c>
    </row>
    <row r="495" spans="1:23" x14ac:dyDescent="0.2">
      <c r="A495" s="88" t="s">
        <v>34</v>
      </c>
      <c r="B495" s="91"/>
      <c r="C495" s="90" t="s">
        <v>35</v>
      </c>
      <c r="D495">
        <v>160</v>
      </c>
      <c r="E495" s="54" t="s">
        <v>34</v>
      </c>
      <c r="F495" s="82" t="s">
        <v>34</v>
      </c>
      <c r="G495" s="82" t="s">
        <v>34</v>
      </c>
      <c r="H495" s="73" t="s">
        <v>34</v>
      </c>
      <c r="I495" s="55">
        <v>0</v>
      </c>
      <c r="J495" s="72" t="s">
        <v>34</v>
      </c>
      <c r="K495" s="82" t="s">
        <v>34</v>
      </c>
      <c r="L495" s="82" t="s">
        <v>34</v>
      </c>
      <c r="M495" s="73" t="s">
        <v>34</v>
      </c>
      <c r="N495" s="55">
        <v>0</v>
      </c>
      <c r="O495" s="56">
        <v>0</v>
      </c>
      <c r="P495" s="82" t="s">
        <v>34</v>
      </c>
      <c r="Q495" s="82" t="s">
        <v>34</v>
      </c>
      <c r="R495" s="82" t="s">
        <v>34</v>
      </c>
      <c r="S495" s="82" t="s">
        <v>34</v>
      </c>
      <c r="T495" s="82" t="s">
        <v>34</v>
      </c>
      <c r="U495" s="82" t="s">
        <v>34</v>
      </c>
      <c r="V495" s="57">
        <v>0</v>
      </c>
      <c r="W495" s="57">
        <v>0</v>
      </c>
    </row>
    <row r="496" spans="1:23" x14ac:dyDescent="0.2">
      <c r="A496" s="88" t="s">
        <v>34</v>
      </c>
      <c r="B496" s="89"/>
      <c r="C496" s="90" t="s">
        <v>36</v>
      </c>
      <c r="D496" s="58" t="s">
        <v>34</v>
      </c>
      <c r="E496" s="54" t="s">
        <v>34</v>
      </c>
      <c r="F496" s="82" t="s">
        <v>34</v>
      </c>
      <c r="G496" s="82" t="s">
        <v>34</v>
      </c>
      <c r="H496" s="73" t="s">
        <v>34</v>
      </c>
      <c r="I496" s="55">
        <v>0</v>
      </c>
      <c r="J496" s="72" t="s">
        <v>34</v>
      </c>
      <c r="K496" s="82" t="s">
        <v>34</v>
      </c>
      <c r="L496" s="82" t="s">
        <v>34</v>
      </c>
      <c r="M496" s="73" t="s">
        <v>34</v>
      </c>
      <c r="N496" s="55">
        <v>0</v>
      </c>
      <c r="O496" s="56">
        <v>0</v>
      </c>
      <c r="P496" s="82" t="s">
        <v>34</v>
      </c>
      <c r="Q496" s="82" t="s">
        <v>34</v>
      </c>
      <c r="R496" s="82" t="s">
        <v>34</v>
      </c>
      <c r="S496" s="82" t="s">
        <v>34</v>
      </c>
      <c r="T496" s="82" t="s">
        <v>34</v>
      </c>
      <c r="U496" s="82" t="s">
        <v>34</v>
      </c>
      <c r="V496" s="57">
        <v>0</v>
      </c>
      <c r="W496" s="57">
        <v>0</v>
      </c>
    </row>
    <row r="497" spans="1:23" x14ac:dyDescent="0.2">
      <c r="A497" s="88" t="s">
        <v>34</v>
      </c>
      <c r="B497" s="89"/>
      <c r="C497" s="90" t="s">
        <v>37</v>
      </c>
      <c r="D497" s="58" t="s">
        <v>34</v>
      </c>
      <c r="E497" s="54" t="s">
        <v>34</v>
      </c>
      <c r="F497" s="82" t="s">
        <v>34</v>
      </c>
      <c r="G497" s="82" t="s">
        <v>34</v>
      </c>
      <c r="H497" s="73" t="s">
        <v>34</v>
      </c>
      <c r="I497" s="55">
        <v>0</v>
      </c>
      <c r="J497" s="72" t="s">
        <v>34</v>
      </c>
      <c r="K497" s="82" t="s">
        <v>34</v>
      </c>
      <c r="L497" s="82" t="s">
        <v>34</v>
      </c>
      <c r="M497" s="73" t="s">
        <v>34</v>
      </c>
      <c r="N497" s="55">
        <v>0</v>
      </c>
      <c r="O497" s="56">
        <v>0</v>
      </c>
      <c r="P497" s="82" t="s">
        <v>34</v>
      </c>
      <c r="Q497" s="82" t="s">
        <v>34</v>
      </c>
      <c r="R497" s="82" t="s">
        <v>34</v>
      </c>
      <c r="S497" s="82" t="s">
        <v>34</v>
      </c>
      <c r="T497" s="82" t="s">
        <v>34</v>
      </c>
      <c r="U497" s="82" t="s">
        <v>34</v>
      </c>
      <c r="V497" s="57">
        <v>0</v>
      </c>
      <c r="W497" s="57">
        <v>0</v>
      </c>
    </row>
    <row r="498" spans="1:23" x14ac:dyDescent="0.2">
      <c r="A498" s="88" t="s">
        <v>34</v>
      </c>
      <c r="B498" s="91"/>
      <c r="C498" s="90" t="s">
        <v>35</v>
      </c>
      <c r="D498">
        <v>161</v>
      </c>
      <c r="E498" s="54" t="s">
        <v>34</v>
      </c>
      <c r="F498" s="82" t="s">
        <v>34</v>
      </c>
      <c r="G498" s="82" t="s">
        <v>34</v>
      </c>
      <c r="H498" s="73" t="s">
        <v>34</v>
      </c>
      <c r="I498" s="55">
        <v>0</v>
      </c>
      <c r="J498" s="72" t="s">
        <v>34</v>
      </c>
      <c r="K498" s="82" t="s">
        <v>34</v>
      </c>
      <c r="L498" s="82" t="s">
        <v>34</v>
      </c>
      <c r="M498" s="73" t="s">
        <v>34</v>
      </c>
      <c r="N498" s="55">
        <v>0</v>
      </c>
      <c r="O498" s="56">
        <v>0</v>
      </c>
      <c r="P498" s="82" t="s">
        <v>34</v>
      </c>
      <c r="Q498" s="82" t="s">
        <v>34</v>
      </c>
      <c r="R498" s="82" t="s">
        <v>34</v>
      </c>
      <c r="S498" s="82" t="s">
        <v>34</v>
      </c>
      <c r="T498" s="82" t="s">
        <v>34</v>
      </c>
      <c r="U498" s="82" t="s">
        <v>34</v>
      </c>
      <c r="V498" s="57">
        <v>0</v>
      </c>
      <c r="W498" s="57">
        <v>0</v>
      </c>
    </row>
    <row r="499" spans="1:23" x14ac:dyDescent="0.2">
      <c r="A499" s="92" t="s">
        <v>34</v>
      </c>
      <c r="B499" s="93"/>
      <c r="C499" s="94" t="s">
        <v>36</v>
      </c>
      <c r="D499" s="58" t="s">
        <v>34</v>
      </c>
      <c r="E499" s="59" t="s">
        <v>34</v>
      </c>
      <c r="F499" s="83" t="s">
        <v>34</v>
      </c>
      <c r="G499" s="83" t="s">
        <v>34</v>
      </c>
      <c r="H499" s="84" t="s">
        <v>34</v>
      </c>
      <c r="I499" s="55">
        <v>0</v>
      </c>
      <c r="J499" s="85" t="s">
        <v>34</v>
      </c>
      <c r="K499" s="83" t="s">
        <v>34</v>
      </c>
      <c r="L499" s="83" t="s">
        <v>34</v>
      </c>
      <c r="M499" s="84" t="s">
        <v>34</v>
      </c>
      <c r="N499" s="55">
        <v>0</v>
      </c>
      <c r="O499" s="56">
        <v>0</v>
      </c>
      <c r="P499" s="83" t="s">
        <v>34</v>
      </c>
      <c r="Q499" s="83" t="s">
        <v>34</v>
      </c>
      <c r="R499" s="83" t="s">
        <v>34</v>
      </c>
      <c r="S499" s="83" t="s">
        <v>34</v>
      </c>
      <c r="T499" s="83" t="s">
        <v>34</v>
      </c>
      <c r="U499" s="83" t="s">
        <v>34</v>
      </c>
      <c r="V499" s="57">
        <v>0</v>
      </c>
      <c r="W499" s="57">
        <v>0</v>
      </c>
    </row>
    <row r="500" spans="1:23" x14ac:dyDescent="0.2">
      <c r="A500" s="88" t="s">
        <v>34</v>
      </c>
      <c r="B500" s="89"/>
      <c r="C500" s="90" t="s">
        <v>37</v>
      </c>
      <c r="D500" s="58" t="s">
        <v>34</v>
      </c>
      <c r="E500" s="54" t="s">
        <v>34</v>
      </c>
      <c r="F500" s="82" t="s">
        <v>34</v>
      </c>
      <c r="G500" s="82" t="s">
        <v>34</v>
      </c>
      <c r="H500" s="73" t="s">
        <v>34</v>
      </c>
      <c r="I500" s="55">
        <v>0</v>
      </c>
      <c r="J500" s="72" t="s">
        <v>34</v>
      </c>
      <c r="K500" s="82" t="s">
        <v>34</v>
      </c>
      <c r="L500" s="82" t="s">
        <v>34</v>
      </c>
      <c r="M500" s="73" t="s">
        <v>34</v>
      </c>
      <c r="N500" s="55">
        <v>0</v>
      </c>
      <c r="O500" s="56">
        <v>0</v>
      </c>
      <c r="P500" s="82" t="s">
        <v>34</v>
      </c>
      <c r="Q500" s="82" t="s">
        <v>34</v>
      </c>
      <c r="R500" s="82" t="s">
        <v>34</v>
      </c>
      <c r="S500" s="82" t="s">
        <v>34</v>
      </c>
      <c r="T500" s="82" t="s">
        <v>34</v>
      </c>
      <c r="U500" s="82" t="s">
        <v>34</v>
      </c>
      <c r="V500" s="57">
        <v>0</v>
      </c>
      <c r="W500" s="57">
        <v>0</v>
      </c>
    </row>
    <row r="501" spans="1:23" x14ac:dyDescent="0.2">
      <c r="A501" s="88" t="s">
        <v>34</v>
      </c>
      <c r="B501" s="91"/>
      <c r="C501" s="90" t="s">
        <v>35</v>
      </c>
      <c r="D501">
        <v>162</v>
      </c>
      <c r="E501" s="54" t="s">
        <v>34</v>
      </c>
      <c r="F501" s="82" t="s">
        <v>34</v>
      </c>
      <c r="G501" s="82" t="s">
        <v>34</v>
      </c>
      <c r="H501" s="73" t="s">
        <v>34</v>
      </c>
      <c r="I501" s="55">
        <v>0</v>
      </c>
      <c r="J501" s="72" t="s">
        <v>34</v>
      </c>
      <c r="K501" s="82" t="s">
        <v>34</v>
      </c>
      <c r="L501" s="82" t="s">
        <v>34</v>
      </c>
      <c r="M501" s="73" t="s">
        <v>34</v>
      </c>
      <c r="N501" s="55">
        <v>0</v>
      </c>
      <c r="O501" s="56">
        <v>0</v>
      </c>
      <c r="P501" s="82" t="s">
        <v>34</v>
      </c>
      <c r="Q501" s="82" t="s">
        <v>34</v>
      </c>
      <c r="R501" s="82" t="s">
        <v>34</v>
      </c>
      <c r="S501" s="82" t="s">
        <v>34</v>
      </c>
      <c r="T501" s="82" t="s">
        <v>34</v>
      </c>
      <c r="U501" s="82" t="s">
        <v>34</v>
      </c>
      <c r="V501" s="57">
        <v>0</v>
      </c>
      <c r="W501" s="57">
        <v>0</v>
      </c>
    </row>
    <row r="502" spans="1:23" x14ac:dyDescent="0.2">
      <c r="A502" s="88" t="s">
        <v>34</v>
      </c>
      <c r="B502" s="89"/>
      <c r="C502" s="90" t="s">
        <v>36</v>
      </c>
      <c r="D502" s="58" t="s">
        <v>34</v>
      </c>
      <c r="E502" s="54" t="s">
        <v>34</v>
      </c>
      <c r="F502" s="82" t="s">
        <v>34</v>
      </c>
      <c r="G502" s="82" t="s">
        <v>34</v>
      </c>
      <c r="H502" s="73" t="s">
        <v>34</v>
      </c>
      <c r="I502" s="55">
        <v>0</v>
      </c>
      <c r="J502" s="72" t="s">
        <v>34</v>
      </c>
      <c r="K502" s="82" t="s">
        <v>34</v>
      </c>
      <c r="L502" s="82" t="s">
        <v>34</v>
      </c>
      <c r="M502" s="73" t="s">
        <v>34</v>
      </c>
      <c r="N502" s="55">
        <v>0</v>
      </c>
      <c r="O502" s="56">
        <v>0</v>
      </c>
      <c r="P502" s="82" t="s">
        <v>34</v>
      </c>
      <c r="Q502" s="82" t="s">
        <v>34</v>
      </c>
      <c r="R502" s="82" t="s">
        <v>34</v>
      </c>
      <c r="S502" s="82" t="s">
        <v>34</v>
      </c>
      <c r="T502" s="82" t="s">
        <v>34</v>
      </c>
      <c r="U502" s="82" t="s">
        <v>34</v>
      </c>
      <c r="V502" s="57">
        <v>0</v>
      </c>
      <c r="W502" s="57">
        <v>0</v>
      </c>
    </row>
    <row r="503" spans="1:23" x14ac:dyDescent="0.2">
      <c r="A503" s="88" t="s">
        <v>34</v>
      </c>
      <c r="B503" s="89"/>
      <c r="C503" s="90" t="s">
        <v>37</v>
      </c>
      <c r="D503" s="58" t="s">
        <v>34</v>
      </c>
      <c r="E503" s="54" t="s">
        <v>34</v>
      </c>
      <c r="F503" s="82" t="s">
        <v>34</v>
      </c>
      <c r="G503" s="82" t="s">
        <v>34</v>
      </c>
      <c r="H503" s="73" t="s">
        <v>34</v>
      </c>
      <c r="I503" s="55">
        <v>0</v>
      </c>
      <c r="J503" s="72" t="s">
        <v>34</v>
      </c>
      <c r="K503" s="82" t="s">
        <v>34</v>
      </c>
      <c r="L503" s="82" t="s">
        <v>34</v>
      </c>
      <c r="M503" s="73" t="s">
        <v>34</v>
      </c>
      <c r="N503" s="55">
        <v>0</v>
      </c>
      <c r="O503" s="56">
        <v>0</v>
      </c>
      <c r="P503" s="82" t="s">
        <v>34</v>
      </c>
      <c r="Q503" s="82" t="s">
        <v>34</v>
      </c>
      <c r="R503" s="82" t="s">
        <v>34</v>
      </c>
      <c r="S503" s="82" t="s">
        <v>34</v>
      </c>
      <c r="T503" s="82" t="s">
        <v>34</v>
      </c>
      <c r="U503" s="82" t="s">
        <v>34</v>
      </c>
      <c r="V503" s="57">
        <v>0</v>
      </c>
      <c r="W503" s="57">
        <v>0</v>
      </c>
    </row>
    <row r="504" spans="1:23" x14ac:dyDescent="0.2">
      <c r="A504" s="88" t="s">
        <v>34</v>
      </c>
      <c r="B504" s="91"/>
      <c r="C504" s="90" t="s">
        <v>35</v>
      </c>
      <c r="D504">
        <v>163</v>
      </c>
      <c r="E504" s="54" t="s">
        <v>34</v>
      </c>
      <c r="F504" s="82" t="s">
        <v>34</v>
      </c>
      <c r="G504" s="82" t="s">
        <v>34</v>
      </c>
      <c r="H504" s="73" t="s">
        <v>34</v>
      </c>
      <c r="I504" s="55">
        <v>0</v>
      </c>
      <c r="J504" s="72" t="s">
        <v>34</v>
      </c>
      <c r="K504" s="82" t="s">
        <v>34</v>
      </c>
      <c r="L504" s="82" t="s">
        <v>34</v>
      </c>
      <c r="M504" s="73" t="s">
        <v>34</v>
      </c>
      <c r="N504" s="55">
        <v>0</v>
      </c>
      <c r="O504" s="56">
        <v>0</v>
      </c>
      <c r="P504" s="82" t="s">
        <v>34</v>
      </c>
      <c r="Q504" s="82" t="s">
        <v>34</v>
      </c>
      <c r="R504" s="82" t="s">
        <v>34</v>
      </c>
      <c r="S504" s="82" t="s">
        <v>34</v>
      </c>
      <c r="T504" s="82" t="s">
        <v>34</v>
      </c>
      <c r="U504" s="82" t="s">
        <v>34</v>
      </c>
      <c r="V504" s="57">
        <v>0</v>
      </c>
      <c r="W504" s="57">
        <v>0</v>
      </c>
    </row>
    <row r="505" spans="1:23" x14ac:dyDescent="0.2">
      <c r="A505" s="92" t="s">
        <v>34</v>
      </c>
      <c r="B505" s="93"/>
      <c r="C505" s="94" t="s">
        <v>36</v>
      </c>
      <c r="D505" s="58" t="s">
        <v>34</v>
      </c>
      <c r="E505" s="59" t="s">
        <v>34</v>
      </c>
      <c r="F505" s="83" t="s">
        <v>34</v>
      </c>
      <c r="G505" s="83" t="s">
        <v>34</v>
      </c>
      <c r="H505" s="84" t="s">
        <v>34</v>
      </c>
      <c r="I505" s="55">
        <v>0</v>
      </c>
      <c r="J505" s="85" t="s">
        <v>34</v>
      </c>
      <c r="K505" s="83" t="s">
        <v>34</v>
      </c>
      <c r="L505" s="83" t="s">
        <v>34</v>
      </c>
      <c r="M505" s="84" t="s">
        <v>34</v>
      </c>
      <c r="N505" s="55">
        <v>0</v>
      </c>
      <c r="O505" s="56">
        <v>0</v>
      </c>
      <c r="P505" s="83" t="s">
        <v>34</v>
      </c>
      <c r="Q505" s="83" t="s">
        <v>34</v>
      </c>
      <c r="R505" s="83" t="s">
        <v>34</v>
      </c>
      <c r="S505" s="83" t="s">
        <v>34</v>
      </c>
      <c r="T505" s="83" t="s">
        <v>34</v>
      </c>
      <c r="U505" s="83" t="s">
        <v>34</v>
      </c>
      <c r="V505" s="57">
        <v>0</v>
      </c>
      <c r="W505" s="57">
        <v>0</v>
      </c>
    </row>
    <row r="506" spans="1:23" x14ac:dyDescent="0.2">
      <c r="A506" s="88" t="s">
        <v>34</v>
      </c>
      <c r="B506" s="89"/>
      <c r="C506" s="90" t="s">
        <v>37</v>
      </c>
      <c r="D506" s="58" t="s">
        <v>34</v>
      </c>
      <c r="E506" s="54" t="s">
        <v>34</v>
      </c>
      <c r="F506" s="82" t="s">
        <v>34</v>
      </c>
      <c r="G506" s="82" t="s">
        <v>34</v>
      </c>
      <c r="H506" s="73" t="s">
        <v>34</v>
      </c>
      <c r="I506" s="55">
        <v>0</v>
      </c>
      <c r="J506" s="72" t="s">
        <v>34</v>
      </c>
      <c r="K506" s="82" t="s">
        <v>34</v>
      </c>
      <c r="L506" s="82" t="s">
        <v>34</v>
      </c>
      <c r="M506" s="73" t="s">
        <v>34</v>
      </c>
      <c r="N506" s="55">
        <v>0</v>
      </c>
      <c r="O506" s="56">
        <v>0</v>
      </c>
      <c r="P506" s="82" t="s">
        <v>34</v>
      </c>
      <c r="Q506" s="82" t="s">
        <v>34</v>
      </c>
      <c r="R506" s="82" t="s">
        <v>34</v>
      </c>
      <c r="S506" s="82" t="s">
        <v>34</v>
      </c>
      <c r="T506" s="82" t="s">
        <v>34</v>
      </c>
      <c r="U506" s="82" t="s">
        <v>34</v>
      </c>
      <c r="V506" s="57">
        <v>0</v>
      </c>
      <c r="W506" s="57">
        <v>0</v>
      </c>
    </row>
    <row r="507" spans="1:23" x14ac:dyDescent="0.2">
      <c r="A507" s="88" t="s">
        <v>34</v>
      </c>
      <c r="B507" s="91"/>
      <c r="C507" s="90" t="s">
        <v>35</v>
      </c>
      <c r="D507">
        <v>164</v>
      </c>
      <c r="E507" s="54" t="s">
        <v>34</v>
      </c>
      <c r="F507" s="82" t="s">
        <v>34</v>
      </c>
      <c r="G507" s="82" t="s">
        <v>34</v>
      </c>
      <c r="H507" s="73" t="s">
        <v>34</v>
      </c>
      <c r="I507" s="55">
        <v>0</v>
      </c>
      <c r="J507" s="72" t="s">
        <v>34</v>
      </c>
      <c r="K507" s="82" t="s">
        <v>34</v>
      </c>
      <c r="L507" s="82" t="s">
        <v>34</v>
      </c>
      <c r="M507" s="73" t="s">
        <v>34</v>
      </c>
      <c r="N507" s="55">
        <v>0</v>
      </c>
      <c r="O507" s="56">
        <v>0</v>
      </c>
      <c r="P507" s="82" t="s">
        <v>34</v>
      </c>
      <c r="Q507" s="82" t="s">
        <v>34</v>
      </c>
      <c r="R507" s="82" t="s">
        <v>34</v>
      </c>
      <c r="S507" s="82" t="s">
        <v>34</v>
      </c>
      <c r="T507" s="82" t="s">
        <v>34</v>
      </c>
      <c r="U507" s="82" t="s">
        <v>34</v>
      </c>
      <c r="V507" s="57">
        <v>0</v>
      </c>
      <c r="W507" s="57">
        <v>0</v>
      </c>
    </row>
    <row r="508" spans="1:23" x14ac:dyDescent="0.2">
      <c r="A508" s="88" t="s">
        <v>34</v>
      </c>
      <c r="B508" s="89"/>
      <c r="C508" s="90" t="s">
        <v>36</v>
      </c>
      <c r="D508" s="58" t="s">
        <v>34</v>
      </c>
      <c r="E508" s="54" t="s">
        <v>34</v>
      </c>
      <c r="F508" s="82" t="s">
        <v>34</v>
      </c>
      <c r="G508" s="82" t="s">
        <v>34</v>
      </c>
      <c r="H508" s="73" t="s">
        <v>34</v>
      </c>
      <c r="I508" s="55">
        <v>0</v>
      </c>
      <c r="J508" s="72" t="s">
        <v>34</v>
      </c>
      <c r="K508" s="82" t="s">
        <v>34</v>
      </c>
      <c r="L508" s="82" t="s">
        <v>34</v>
      </c>
      <c r="M508" s="73" t="s">
        <v>34</v>
      </c>
      <c r="N508" s="55">
        <v>0</v>
      </c>
      <c r="O508" s="56">
        <v>0</v>
      </c>
      <c r="P508" s="82" t="s">
        <v>34</v>
      </c>
      <c r="Q508" s="82" t="s">
        <v>34</v>
      </c>
      <c r="R508" s="82" t="s">
        <v>34</v>
      </c>
      <c r="S508" s="82" t="s">
        <v>34</v>
      </c>
      <c r="T508" s="82" t="s">
        <v>34</v>
      </c>
      <c r="U508" s="82" t="s">
        <v>34</v>
      </c>
      <c r="V508" s="57">
        <v>0</v>
      </c>
      <c r="W508" s="57">
        <v>0</v>
      </c>
    </row>
    <row r="509" spans="1:23" x14ac:dyDescent="0.2">
      <c r="A509" s="88" t="s">
        <v>34</v>
      </c>
      <c r="B509" s="89"/>
      <c r="C509" s="90" t="s">
        <v>37</v>
      </c>
      <c r="D509" s="58" t="s">
        <v>34</v>
      </c>
      <c r="E509" s="54" t="s">
        <v>34</v>
      </c>
      <c r="F509" s="82" t="s">
        <v>34</v>
      </c>
      <c r="G509" s="82" t="s">
        <v>34</v>
      </c>
      <c r="H509" s="73" t="s">
        <v>34</v>
      </c>
      <c r="I509" s="55">
        <v>0</v>
      </c>
      <c r="J509" s="72" t="s">
        <v>34</v>
      </c>
      <c r="K509" s="82" t="s">
        <v>34</v>
      </c>
      <c r="L509" s="82" t="s">
        <v>34</v>
      </c>
      <c r="M509" s="73" t="s">
        <v>34</v>
      </c>
      <c r="N509" s="55">
        <v>0</v>
      </c>
      <c r="O509" s="56">
        <v>0</v>
      </c>
      <c r="P509" s="82" t="s">
        <v>34</v>
      </c>
      <c r="Q509" s="82" t="s">
        <v>34</v>
      </c>
      <c r="R509" s="82" t="s">
        <v>34</v>
      </c>
      <c r="S509" s="82" t="s">
        <v>34</v>
      </c>
      <c r="T509" s="82" t="s">
        <v>34</v>
      </c>
      <c r="U509" s="82" t="s">
        <v>34</v>
      </c>
      <c r="V509" s="57">
        <v>0</v>
      </c>
      <c r="W509" s="57">
        <v>0</v>
      </c>
    </row>
    <row r="510" spans="1:23" x14ac:dyDescent="0.2">
      <c r="A510" s="88" t="s">
        <v>34</v>
      </c>
      <c r="B510" s="91"/>
      <c r="C510" s="90" t="s">
        <v>35</v>
      </c>
      <c r="D510">
        <v>165</v>
      </c>
      <c r="E510" s="54" t="s">
        <v>34</v>
      </c>
      <c r="F510" s="82" t="s">
        <v>34</v>
      </c>
      <c r="G510" s="82" t="s">
        <v>34</v>
      </c>
      <c r="H510" s="73" t="s">
        <v>34</v>
      </c>
      <c r="I510" s="55">
        <v>0</v>
      </c>
      <c r="J510" s="72" t="s">
        <v>34</v>
      </c>
      <c r="K510" s="82" t="s">
        <v>34</v>
      </c>
      <c r="L510" s="82" t="s">
        <v>34</v>
      </c>
      <c r="M510" s="73" t="s">
        <v>34</v>
      </c>
      <c r="N510" s="55">
        <v>0</v>
      </c>
      <c r="O510" s="56">
        <v>0</v>
      </c>
      <c r="P510" s="82" t="s">
        <v>34</v>
      </c>
      <c r="Q510" s="82" t="s">
        <v>34</v>
      </c>
      <c r="R510" s="82" t="s">
        <v>34</v>
      </c>
      <c r="S510" s="82" t="s">
        <v>34</v>
      </c>
      <c r="T510" s="82" t="s">
        <v>34</v>
      </c>
      <c r="U510" s="82" t="s">
        <v>34</v>
      </c>
      <c r="V510" s="57">
        <v>0</v>
      </c>
      <c r="W510" s="57">
        <v>0</v>
      </c>
    </row>
    <row r="511" spans="1:23" x14ac:dyDescent="0.2">
      <c r="A511" s="92" t="s">
        <v>34</v>
      </c>
      <c r="B511" s="93"/>
      <c r="C511" s="94" t="s">
        <v>36</v>
      </c>
      <c r="D511" s="58" t="s">
        <v>34</v>
      </c>
      <c r="E511" s="59" t="s">
        <v>34</v>
      </c>
      <c r="F511" s="83" t="s">
        <v>34</v>
      </c>
      <c r="G511" s="83" t="s">
        <v>34</v>
      </c>
      <c r="H511" s="84" t="s">
        <v>34</v>
      </c>
      <c r="I511" s="55">
        <v>0</v>
      </c>
      <c r="J511" s="85" t="s">
        <v>34</v>
      </c>
      <c r="K511" s="83" t="s">
        <v>34</v>
      </c>
      <c r="L511" s="83" t="s">
        <v>34</v>
      </c>
      <c r="M511" s="84" t="s">
        <v>34</v>
      </c>
      <c r="N511" s="55">
        <v>0</v>
      </c>
      <c r="O511" s="56">
        <v>0</v>
      </c>
      <c r="P511" s="83" t="s">
        <v>34</v>
      </c>
      <c r="Q511" s="83" t="s">
        <v>34</v>
      </c>
      <c r="R511" s="83" t="s">
        <v>34</v>
      </c>
      <c r="S511" s="83" t="s">
        <v>34</v>
      </c>
      <c r="T511" s="83" t="s">
        <v>34</v>
      </c>
      <c r="U511" s="83" t="s">
        <v>34</v>
      </c>
      <c r="V511" s="57">
        <v>0</v>
      </c>
      <c r="W511" s="57">
        <v>0</v>
      </c>
    </row>
    <row r="512" spans="1:23" x14ac:dyDescent="0.2">
      <c r="A512" s="88" t="s">
        <v>34</v>
      </c>
      <c r="B512" s="89"/>
      <c r="C512" s="90" t="s">
        <v>37</v>
      </c>
      <c r="D512" s="58" t="s">
        <v>34</v>
      </c>
      <c r="E512" s="54" t="s">
        <v>34</v>
      </c>
      <c r="F512" s="82" t="s">
        <v>34</v>
      </c>
      <c r="G512" s="82" t="s">
        <v>34</v>
      </c>
      <c r="H512" s="73" t="s">
        <v>34</v>
      </c>
      <c r="I512" s="55">
        <v>0</v>
      </c>
      <c r="J512" s="72" t="s">
        <v>34</v>
      </c>
      <c r="K512" s="82" t="s">
        <v>34</v>
      </c>
      <c r="L512" s="82" t="s">
        <v>34</v>
      </c>
      <c r="M512" s="73" t="s">
        <v>34</v>
      </c>
      <c r="N512" s="55">
        <v>0</v>
      </c>
      <c r="O512" s="56">
        <v>0</v>
      </c>
      <c r="P512" s="82" t="s">
        <v>34</v>
      </c>
      <c r="Q512" s="82" t="s">
        <v>34</v>
      </c>
      <c r="R512" s="82" t="s">
        <v>34</v>
      </c>
      <c r="S512" s="82" t="s">
        <v>34</v>
      </c>
      <c r="T512" s="82" t="s">
        <v>34</v>
      </c>
      <c r="U512" s="82" t="s">
        <v>34</v>
      </c>
      <c r="V512" s="57">
        <v>0</v>
      </c>
      <c r="W512" s="57">
        <v>0</v>
      </c>
    </row>
    <row r="513" spans="1:23" x14ac:dyDescent="0.2">
      <c r="A513" s="88" t="s">
        <v>34</v>
      </c>
      <c r="B513" s="91"/>
      <c r="C513" s="90" t="s">
        <v>35</v>
      </c>
      <c r="D513">
        <v>166</v>
      </c>
      <c r="E513" s="54" t="s">
        <v>34</v>
      </c>
      <c r="F513" s="82" t="s">
        <v>34</v>
      </c>
      <c r="G513" s="82" t="s">
        <v>34</v>
      </c>
      <c r="H513" s="73" t="s">
        <v>34</v>
      </c>
      <c r="I513" s="55">
        <v>0</v>
      </c>
      <c r="J513" s="72" t="s">
        <v>34</v>
      </c>
      <c r="K513" s="82" t="s">
        <v>34</v>
      </c>
      <c r="L513" s="82" t="s">
        <v>34</v>
      </c>
      <c r="M513" s="73" t="s">
        <v>34</v>
      </c>
      <c r="N513" s="55">
        <v>0</v>
      </c>
      <c r="O513" s="56">
        <v>0</v>
      </c>
      <c r="P513" s="82" t="s">
        <v>34</v>
      </c>
      <c r="Q513" s="82" t="s">
        <v>34</v>
      </c>
      <c r="R513" s="82" t="s">
        <v>34</v>
      </c>
      <c r="S513" s="82" t="s">
        <v>34</v>
      </c>
      <c r="T513" s="82" t="s">
        <v>34</v>
      </c>
      <c r="U513" s="82" t="s">
        <v>34</v>
      </c>
      <c r="V513" s="57">
        <v>0</v>
      </c>
      <c r="W513" s="57">
        <v>0</v>
      </c>
    </row>
    <row r="514" spans="1:23" x14ac:dyDescent="0.2">
      <c r="A514" s="88" t="s">
        <v>34</v>
      </c>
      <c r="B514" s="89"/>
      <c r="C514" s="90" t="s">
        <v>36</v>
      </c>
      <c r="D514" s="58" t="s">
        <v>34</v>
      </c>
      <c r="E514" s="54" t="s">
        <v>34</v>
      </c>
      <c r="F514" s="82" t="s">
        <v>34</v>
      </c>
      <c r="G514" s="82" t="s">
        <v>34</v>
      </c>
      <c r="H514" s="73" t="s">
        <v>34</v>
      </c>
      <c r="I514" s="55">
        <v>0</v>
      </c>
      <c r="J514" s="72" t="s">
        <v>34</v>
      </c>
      <c r="K514" s="82" t="s">
        <v>34</v>
      </c>
      <c r="L514" s="82" t="s">
        <v>34</v>
      </c>
      <c r="M514" s="73" t="s">
        <v>34</v>
      </c>
      <c r="N514" s="55">
        <v>0</v>
      </c>
      <c r="O514" s="56">
        <v>0</v>
      </c>
      <c r="P514" s="82" t="s">
        <v>34</v>
      </c>
      <c r="Q514" s="82" t="s">
        <v>34</v>
      </c>
      <c r="R514" s="82" t="s">
        <v>34</v>
      </c>
      <c r="S514" s="82" t="s">
        <v>34</v>
      </c>
      <c r="T514" s="82" t="s">
        <v>34</v>
      </c>
      <c r="U514" s="82" t="s">
        <v>34</v>
      </c>
      <c r="V514" s="57">
        <v>0</v>
      </c>
      <c r="W514" s="57">
        <v>0</v>
      </c>
    </row>
    <row r="515" spans="1:23" x14ac:dyDescent="0.2">
      <c r="A515" s="88" t="s">
        <v>34</v>
      </c>
      <c r="B515" s="89"/>
      <c r="C515" s="90" t="s">
        <v>37</v>
      </c>
      <c r="D515" s="58" t="s">
        <v>34</v>
      </c>
      <c r="E515" s="54" t="s">
        <v>34</v>
      </c>
      <c r="F515" s="82" t="s">
        <v>34</v>
      </c>
      <c r="G515" s="82" t="s">
        <v>34</v>
      </c>
      <c r="H515" s="73" t="s">
        <v>34</v>
      </c>
      <c r="I515" s="55">
        <v>0</v>
      </c>
      <c r="J515" s="72" t="s">
        <v>34</v>
      </c>
      <c r="K515" s="82" t="s">
        <v>34</v>
      </c>
      <c r="L515" s="82" t="s">
        <v>34</v>
      </c>
      <c r="M515" s="73" t="s">
        <v>34</v>
      </c>
      <c r="N515" s="55">
        <v>0</v>
      </c>
      <c r="O515" s="56">
        <v>0</v>
      </c>
      <c r="P515" s="82" t="s">
        <v>34</v>
      </c>
      <c r="Q515" s="82" t="s">
        <v>34</v>
      </c>
      <c r="R515" s="82" t="s">
        <v>34</v>
      </c>
      <c r="S515" s="82" t="s">
        <v>34</v>
      </c>
      <c r="T515" s="82" t="s">
        <v>34</v>
      </c>
      <c r="U515" s="82" t="s">
        <v>34</v>
      </c>
      <c r="V515" s="57">
        <v>0</v>
      </c>
      <c r="W515" s="57">
        <v>0</v>
      </c>
    </row>
    <row r="516" spans="1:23" x14ac:dyDescent="0.2">
      <c r="A516" s="88" t="s">
        <v>34</v>
      </c>
      <c r="B516" s="91"/>
      <c r="C516" s="90" t="s">
        <v>35</v>
      </c>
      <c r="D516">
        <v>167</v>
      </c>
      <c r="E516" s="54" t="s">
        <v>34</v>
      </c>
      <c r="F516" s="82" t="s">
        <v>34</v>
      </c>
      <c r="G516" s="82" t="s">
        <v>34</v>
      </c>
      <c r="H516" s="73" t="s">
        <v>34</v>
      </c>
      <c r="I516" s="55">
        <v>0</v>
      </c>
      <c r="J516" s="72" t="s">
        <v>34</v>
      </c>
      <c r="K516" s="82" t="s">
        <v>34</v>
      </c>
      <c r="L516" s="82" t="s">
        <v>34</v>
      </c>
      <c r="M516" s="73" t="s">
        <v>34</v>
      </c>
      <c r="N516" s="55">
        <v>0</v>
      </c>
      <c r="O516" s="56">
        <v>0</v>
      </c>
      <c r="P516" s="82" t="s">
        <v>34</v>
      </c>
      <c r="Q516" s="82" t="s">
        <v>34</v>
      </c>
      <c r="R516" s="82" t="s">
        <v>34</v>
      </c>
      <c r="S516" s="82" t="s">
        <v>34</v>
      </c>
      <c r="T516" s="82" t="s">
        <v>34</v>
      </c>
      <c r="U516" s="82" t="s">
        <v>34</v>
      </c>
      <c r="V516" s="57">
        <v>0</v>
      </c>
      <c r="W516" s="57">
        <v>0</v>
      </c>
    </row>
    <row r="517" spans="1:23" x14ac:dyDescent="0.2">
      <c r="A517" s="92" t="s">
        <v>34</v>
      </c>
      <c r="B517" s="93"/>
      <c r="C517" s="94" t="s">
        <v>36</v>
      </c>
      <c r="D517" s="58" t="s">
        <v>34</v>
      </c>
      <c r="E517" s="59" t="s">
        <v>34</v>
      </c>
      <c r="F517" s="83" t="s">
        <v>34</v>
      </c>
      <c r="G517" s="83" t="s">
        <v>34</v>
      </c>
      <c r="H517" s="84" t="s">
        <v>34</v>
      </c>
      <c r="I517" s="55">
        <v>0</v>
      </c>
      <c r="J517" s="85" t="s">
        <v>34</v>
      </c>
      <c r="K517" s="83" t="s">
        <v>34</v>
      </c>
      <c r="L517" s="83" t="s">
        <v>34</v>
      </c>
      <c r="M517" s="84" t="s">
        <v>34</v>
      </c>
      <c r="N517" s="55">
        <v>0</v>
      </c>
      <c r="O517" s="56">
        <v>0</v>
      </c>
      <c r="P517" s="83" t="s">
        <v>34</v>
      </c>
      <c r="Q517" s="83" t="s">
        <v>34</v>
      </c>
      <c r="R517" s="83" t="s">
        <v>34</v>
      </c>
      <c r="S517" s="83" t="s">
        <v>34</v>
      </c>
      <c r="T517" s="83" t="s">
        <v>34</v>
      </c>
      <c r="U517" s="83" t="s">
        <v>34</v>
      </c>
      <c r="V517" s="57">
        <v>0</v>
      </c>
      <c r="W517" s="57">
        <v>0</v>
      </c>
    </row>
    <row r="518" spans="1:23" x14ac:dyDescent="0.2">
      <c r="A518" s="88" t="s">
        <v>34</v>
      </c>
      <c r="B518" s="89"/>
      <c r="C518" s="90" t="s">
        <v>37</v>
      </c>
      <c r="D518" s="58" t="s">
        <v>34</v>
      </c>
      <c r="E518" s="54" t="s">
        <v>34</v>
      </c>
      <c r="F518" s="82" t="s">
        <v>34</v>
      </c>
      <c r="G518" s="82" t="s">
        <v>34</v>
      </c>
      <c r="H518" s="73" t="s">
        <v>34</v>
      </c>
      <c r="I518" s="55">
        <v>0</v>
      </c>
      <c r="J518" s="72" t="s">
        <v>34</v>
      </c>
      <c r="K518" s="82" t="s">
        <v>34</v>
      </c>
      <c r="L518" s="82" t="s">
        <v>34</v>
      </c>
      <c r="M518" s="73" t="s">
        <v>34</v>
      </c>
      <c r="N518" s="55">
        <v>0</v>
      </c>
      <c r="O518" s="56">
        <v>0</v>
      </c>
      <c r="P518" s="82" t="s">
        <v>34</v>
      </c>
      <c r="Q518" s="82" t="s">
        <v>34</v>
      </c>
      <c r="R518" s="82" t="s">
        <v>34</v>
      </c>
      <c r="S518" s="82" t="s">
        <v>34</v>
      </c>
      <c r="T518" s="82" t="s">
        <v>34</v>
      </c>
      <c r="U518" s="82" t="s">
        <v>34</v>
      </c>
      <c r="V518" s="57">
        <v>0</v>
      </c>
      <c r="W518" s="57">
        <v>0</v>
      </c>
    </row>
    <row r="519" spans="1:23" x14ac:dyDescent="0.2">
      <c r="A519" s="88" t="s">
        <v>34</v>
      </c>
      <c r="B519" s="91"/>
      <c r="C519" s="90" t="s">
        <v>35</v>
      </c>
      <c r="D519">
        <v>168</v>
      </c>
      <c r="E519" s="54" t="s">
        <v>34</v>
      </c>
      <c r="F519" s="82" t="s">
        <v>34</v>
      </c>
      <c r="G519" s="82" t="s">
        <v>34</v>
      </c>
      <c r="H519" s="73" t="s">
        <v>34</v>
      </c>
      <c r="I519" s="55">
        <v>0</v>
      </c>
      <c r="J519" s="72" t="s">
        <v>34</v>
      </c>
      <c r="K519" s="82" t="s">
        <v>34</v>
      </c>
      <c r="L519" s="82" t="s">
        <v>34</v>
      </c>
      <c r="M519" s="73" t="s">
        <v>34</v>
      </c>
      <c r="N519" s="55">
        <v>0</v>
      </c>
      <c r="O519" s="56">
        <v>0</v>
      </c>
      <c r="P519" s="82" t="s">
        <v>34</v>
      </c>
      <c r="Q519" s="82" t="s">
        <v>34</v>
      </c>
      <c r="R519" s="82" t="s">
        <v>34</v>
      </c>
      <c r="S519" s="82" t="s">
        <v>34</v>
      </c>
      <c r="T519" s="82" t="s">
        <v>34</v>
      </c>
      <c r="U519" s="82" t="s">
        <v>34</v>
      </c>
      <c r="V519" s="57">
        <v>0</v>
      </c>
      <c r="W519" s="57">
        <v>0</v>
      </c>
    </row>
    <row r="520" spans="1:23" x14ac:dyDescent="0.2">
      <c r="A520" s="88" t="s">
        <v>34</v>
      </c>
      <c r="B520" s="89"/>
      <c r="C520" s="90" t="s">
        <v>36</v>
      </c>
      <c r="D520" s="58" t="s">
        <v>34</v>
      </c>
      <c r="E520" s="54" t="s">
        <v>34</v>
      </c>
      <c r="F520" s="82" t="s">
        <v>34</v>
      </c>
      <c r="G520" s="82" t="s">
        <v>34</v>
      </c>
      <c r="H520" s="73" t="s">
        <v>34</v>
      </c>
      <c r="I520" s="55">
        <v>0</v>
      </c>
      <c r="J520" s="72" t="s">
        <v>34</v>
      </c>
      <c r="K520" s="82" t="s">
        <v>34</v>
      </c>
      <c r="L520" s="82" t="s">
        <v>34</v>
      </c>
      <c r="M520" s="73" t="s">
        <v>34</v>
      </c>
      <c r="N520" s="55">
        <v>0</v>
      </c>
      <c r="O520" s="56">
        <v>0</v>
      </c>
      <c r="P520" s="82" t="s">
        <v>34</v>
      </c>
      <c r="Q520" s="82" t="s">
        <v>34</v>
      </c>
      <c r="R520" s="82" t="s">
        <v>34</v>
      </c>
      <c r="S520" s="82" t="s">
        <v>34</v>
      </c>
      <c r="T520" s="82" t="s">
        <v>34</v>
      </c>
      <c r="U520" s="82" t="s">
        <v>34</v>
      </c>
      <c r="V520" s="57">
        <v>0</v>
      </c>
      <c r="W520" s="57">
        <v>0</v>
      </c>
    </row>
    <row r="521" spans="1:23" x14ac:dyDescent="0.2">
      <c r="A521" s="88" t="s">
        <v>34</v>
      </c>
      <c r="B521" s="89"/>
      <c r="C521" s="90" t="s">
        <v>37</v>
      </c>
      <c r="D521" s="58" t="s">
        <v>34</v>
      </c>
      <c r="E521" s="54" t="s">
        <v>34</v>
      </c>
      <c r="F521" s="82" t="s">
        <v>34</v>
      </c>
      <c r="G521" s="82" t="s">
        <v>34</v>
      </c>
      <c r="H521" s="73" t="s">
        <v>34</v>
      </c>
      <c r="I521" s="55">
        <v>0</v>
      </c>
      <c r="J521" s="72" t="s">
        <v>34</v>
      </c>
      <c r="K521" s="82" t="s">
        <v>34</v>
      </c>
      <c r="L521" s="82" t="s">
        <v>34</v>
      </c>
      <c r="M521" s="73" t="s">
        <v>34</v>
      </c>
      <c r="N521" s="55">
        <v>0</v>
      </c>
      <c r="O521" s="56">
        <v>0</v>
      </c>
      <c r="P521" s="82" t="s">
        <v>34</v>
      </c>
      <c r="Q521" s="82" t="s">
        <v>34</v>
      </c>
      <c r="R521" s="82" t="s">
        <v>34</v>
      </c>
      <c r="S521" s="82" t="s">
        <v>34</v>
      </c>
      <c r="T521" s="82" t="s">
        <v>34</v>
      </c>
      <c r="U521" s="82" t="s">
        <v>34</v>
      </c>
      <c r="V521" s="57">
        <v>0</v>
      </c>
      <c r="W521" s="57">
        <v>0</v>
      </c>
    </row>
    <row r="522" spans="1:23" x14ac:dyDescent="0.2">
      <c r="A522" s="88" t="s">
        <v>34</v>
      </c>
      <c r="B522" s="91"/>
      <c r="C522" s="90" t="s">
        <v>35</v>
      </c>
      <c r="D522">
        <v>169</v>
      </c>
      <c r="E522" s="54" t="s">
        <v>34</v>
      </c>
      <c r="F522" s="82" t="s">
        <v>34</v>
      </c>
      <c r="G522" s="82" t="s">
        <v>34</v>
      </c>
      <c r="H522" s="73" t="s">
        <v>34</v>
      </c>
      <c r="I522" s="55">
        <v>0</v>
      </c>
      <c r="J522" s="72" t="s">
        <v>34</v>
      </c>
      <c r="K522" s="82" t="s">
        <v>34</v>
      </c>
      <c r="L522" s="82" t="s">
        <v>34</v>
      </c>
      <c r="M522" s="73" t="s">
        <v>34</v>
      </c>
      <c r="N522" s="55">
        <v>0</v>
      </c>
      <c r="O522" s="56">
        <v>0</v>
      </c>
      <c r="P522" s="82" t="s">
        <v>34</v>
      </c>
      <c r="Q522" s="82" t="s">
        <v>34</v>
      </c>
      <c r="R522" s="82" t="s">
        <v>34</v>
      </c>
      <c r="S522" s="82" t="s">
        <v>34</v>
      </c>
      <c r="T522" s="82" t="s">
        <v>34</v>
      </c>
      <c r="U522" s="82" t="s">
        <v>34</v>
      </c>
      <c r="V522" s="57">
        <v>0</v>
      </c>
      <c r="W522" s="57">
        <v>0</v>
      </c>
    </row>
    <row r="523" spans="1:23" x14ac:dyDescent="0.2">
      <c r="A523" s="92" t="s">
        <v>34</v>
      </c>
      <c r="B523" s="93"/>
      <c r="C523" s="94" t="s">
        <v>36</v>
      </c>
      <c r="D523" s="58" t="s">
        <v>34</v>
      </c>
      <c r="E523" s="59" t="s">
        <v>34</v>
      </c>
      <c r="F523" s="83" t="s">
        <v>34</v>
      </c>
      <c r="G523" s="83" t="s">
        <v>34</v>
      </c>
      <c r="H523" s="84" t="s">
        <v>34</v>
      </c>
      <c r="I523" s="55">
        <v>0</v>
      </c>
      <c r="J523" s="85" t="s">
        <v>34</v>
      </c>
      <c r="K523" s="83" t="s">
        <v>34</v>
      </c>
      <c r="L523" s="83" t="s">
        <v>34</v>
      </c>
      <c r="M523" s="84" t="s">
        <v>34</v>
      </c>
      <c r="N523" s="55">
        <v>0</v>
      </c>
      <c r="O523" s="56">
        <v>0</v>
      </c>
      <c r="P523" s="83" t="s">
        <v>34</v>
      </c>
      <c r="Q523" s="83" t="s">
        <v>34</v>
      </c>
      <c r="R523" s="83" t="s">
        <v>34</v>
      </c>
      <c r="S523" s="83" t="s">
        <v>34</v>
      </c>
      <c r="T523" s="83" t="s">
        <v>34</v>
      </c>
      <c r="U523" s="83" t="s">
        <v>34</v>
      </c>
      <c r="V523" s="57">
        <v>0</v>
      </c>
      <c r="W523" s="57">
        <v>0</v>
      </c>
    </row>
    <row r="524" spans="1:23" x14ac:dyDescent="0.2">
      <c r="A524" s="88" t="s">
        <v>34</v>
      </c>
      <c r="B524" s="89"/>
      <c r="C524" s="90" t="s">
        <v>37</v>
      </c>
      <c r="D524" s="58" t="s">
        <v>34</v>
      </c>
      <c r="E524" s="54" t="s">
        <v>34</v>
      </c>
      <c r="F524" s="82" t="s">
        <v>34</v>
      </c>
      <c r="G524" s="82" t="s">
        <v>34</v>
      </c>
      <c r="H524" s="73" t="s">
        <v>34</v>
      </c>
      <c r="I524" s="55">
        <v>0</v>
      </c>
      <c r="J524" s="72" t="s">
        <v>34</v>
      </c>
      <c r="K524" s="82" t="s">
        <v>34</v>
      </c>
      <c r="L524" s="82" t="s">
        <v>34</v>
      </c>
      <c r="M524" s="73" t="s">
        <v>34</v>
      </c>
      <c r="N524" s="55">
        <v>0</v>
      </c>
      <c r="O524" s="56">
        <v>0</v>
      </c>
      <c r="P524" s="82" t="s">
        <v>34</v>
      </c>
      <c r="Q524" s="82" t="s">
        <v>34</v>
      </c>
      <c r="R524" s="82" t="s">
        <v>34</v>
      </c>
      <c r="S524" s="82" t="s">
        <v>34</v>
      </c>
      <c r="T524" s="82" t="s">
        <v>34</v>
      </c>
      <c r="U524" s="82" t="s">
        <v>34</v>
      </c>
      <c r="V524" s="57">
        <v>0</v>
      </c>
      <c r="W524" s="57">
        <v>0</v>
      </c>
    </row>
    <row r="525" spans="1:23" x14ac:dyDescent="0.2">
      <c r="A525" s="88" t="s">
        <v>34</v>
      </c>
      <c r="B525" s="91"/>
      <c r="C525" s="90" t="s">
        <v>35</v>
      </c>
      <c r="D525">
        <v>170</v>
      </c>
      <c r="E525" s="54" t="s">
        <v>34</v>
      </c>
      <c r="F525" s="82" t="s">
        <v>34</v>
      </c>
      <c r="G525" s="82" t="s">
        <v>34</v>
      </c>
      <c r="H525" s="73" t="s">
        <v>34</v>
      </c>
      <c r="I525" s="55">
        <v>0</v>
      </c>
      <c r="J525" s="72" t="s">
        <v>34</v>
      </c>
      <c r="K525" s="82" t="s">
        <v>34</v>
      </c>
      <c r="L525" s="82" t="s">
        <v>34</v>
      </c>
      <c r="M525" s="73" t="s">
        <v>34</v>
      </c>
      <c r="N525" s="55">
        <v>0</v>
      </c>
      <c r="O525" s="56">
        <v>0</v>
      </c>
      <c r="P525" s="82" t="s">
        <v>34</v>
      </c>
      <c r="Q525" s="82" t="s">
        <v>34</v>
      </c>
      <c r="R525" s="82" t="s">
        <v>34</v>
      </c>
      <c r="S525" s="82" t="s">
        <v>34</v>
      </c>
      <c r="T525" s="82" t="s">
        <v>34</v>
      </c>
      <c r="U525" s="82" t="s">
        <v>34</v>
      </c>
      <c r="V525" s="57">
        <v>0</v>
      </c>
      <c r="W525" s="57">
        <v>0</v>
      </c>
    </row>
    <row r="526" spans="1:23" x14ac:dyDescent="0.2">
      <c r="A526" s="88" t="s">
        <v>34</v>
      </c>
      <c r="B526" s="89"/>
      <c r="C526" s="90" t="s">
        <v>36</v>
      </c>
      <c r="D526" s="58" t="s">
        <v>34</v>
      </c>
      <c r="E526" s="54" t="s">
        <v>34</v>
      </c>
      <c r="F526" s="82" t="s">
        <v>34</v>
      </c>
      <c r="G526" s="82" t="s">
        <v>34</v>
      </c>
      <c r="H526" s="73" t="s">
        <v>34</v>
      </c>
      <c r="I526" s="55">
        <v>0</v>
      </c>
      <c r="J526" s="72" t="s">
        <v>34</v>
      </c>
      <c r="K526" s="82" t="s">
        <v>34</v>
      </c>
      <c r="L526" s="82" t="s">
        <v>34</v>
      </c>
      <c r="M526" s="73" t="s">
        <v>34</v>
      </c>
      <c r="N526" s="55">
        <v>0</v>
      </c>
      <c r="O526" s="56">
        <v>0</v>
      </c>
      <c r="P526" s="82" t="s">
        <v>34</v>
      </c>
      <c r="Q526" s="82" t="s">
        <v>34</v>
      </c>
      <c r="R526" s="82" t="s">
        <v>34</v>
      </c>
      <c r="S526" s="82" t="s">
        <v>34</v>
      </c>
      <c r="T526" s="82" t="s">
        <v>34</v>
      </c>
      <c r="U526" s="82" t="s">
        <v>34</v>
      </c>
      <c r="V526" s="57">
        <v>0</v>
      </c>
      <c r="W526" s="57">
        <v>0</v>
      </c>
    </row>
    <row r="527" spans="1:23" x14ac:dyDescent="0.2">
      <c r="A527" s="88" t="s">
        <v>34</v>
      </c>
      <c r="B527" s="89"/>
      <c r="C527" s="90" t="s">
        <v>37</v>
      </c>
      <c r="D527" s="58" t="s">
        <v>34</v>
      </c>
      <c r="E527" s="54" t="s">
        <v>34</v>
      </c>
      <c r="F527" s="82" t="s">
        <v>34</v>
      </c>
      <c r="G527" s="82" t="s">
        <v>34</v>
      </c>
      <c r="H527" s="73" t="s">
        <v>34</v>
      </c>
      <c r="I527" s="55">
        <v>0</v>
      </c>
      <c r="J527" s="72" t="s">
        <v>34</v>
      </c>
      <c r="K527" s="82" t="s">
        <v>34</v>
      </c>
      <c r="L527" s="82" t="s">
        <v>34</v>
      </c>
      <c r="M527" s="73" t="s">
        <v>34</v>
      </c>
      <c r="N527" s="55">
        <v>0</v>
      </c>
      <c r="O527" s="56">
        <v>0</v>
      </c>
      <c r="P527" s="82" t="s">
        <v>34</v>
      </c>
      <c r="Q527" s="82" t="s">
        <v>34</v>
      </c>
      <c r="R527" s="82" t="s">
        <v>34</v>
      </c>
      <c r="S527" s="82" t="s">
        <v>34</v>
      </c>
      <c r="T527" s="82" t="s">
        <v>34</v>
      </c>
      <c r="U527" s="82" t="s">
        <v>34</v>
      </c>
      <c r="V527" s="57">
        <v>0</v>
      </c>
      <c r="W527" s="57">
        <v>0</v>
      </c>
    </row>
    <row r="528" spans="1:23" x14ac:dyDescent="0.2">
      <c r="A528" s="88" t="s">
        <v>34</v>
      </c>
      <c r="B528" s="91"/>
      <c r="C528" s="90" t="s">
        <v>35</v>
      </c>
      <c r="D528">
        <v>171</v>
      </c>
      <c r="E528" s="54" t="s">
        <v>34</v>
      </c>
      <c r="F528" s="82" t="s">
        <v>34</v>
      </c>
      <c r="G528" s="82" t="s">
        <v>34</v>
      </c>
      <c r="H528" s="73" t="s">
        <v>34</v>
      </c>
      <c r="I528" s="55">
        <v>0</v>
      </c>
      <c r="J528" s="72" t="s">
        <v>34</v>
      </c>
      <c r="K528" s="82" t="s">
        <v>34</v>
      </c>
      <c r="L528" s="82" t="s">
        <v>34</v>
      </c>
      <c r="M528" s="73" t="s">
        <v>34</v>
      </c>
      <c r="N528" s="55">
        <v>0</v>
      </c>
      <c r="O528" s="56">
        <v>0</v>
      </c>
      <c r="P528" s="82" t="s">
        <v>34</v>
      </c>
      <c r="Q528" s="82" t="s">
        <v>34</v>
      </c>
      <c r="R528" s="82" t="s">
        <v>34</v>
      </c>
      <c r="S528" s="82" t="s">
        <v>34</v>
      </c>
      <c r="T528" s="82" t="s">
        <v>34</v>
      </c>
      <c r="U528" s="82" t="s">
        <v>34</v>
      </c>
      <c r="V528" s="57">
        <v>0</v>
      </c>
      <c r="W528" s="57">
        <v>0</v>
      </c>
    </row>
    <row r="529" spans="1:23" x14ac:dyDescent="0.2">
      <c r="A529" s="92" t="s">
        <v>34</v>
      </c>
      <c r="B529" s="93"/>
      <c r="C529" s="94" t="s">
        <v>36</v>
      </c>
      <c r="D529" s="58" t="s">
        <v>34</v>
      </c>
      <c r="E529" s="59" t="s">
        <v>34</v>
      </c>
      <c r="F529" s="83" t="s">
        <v>34</v>
      </c>
      <c r="G529" s="83" t="s">
        <v>34</v>
      </c>
      <c r="H529" s="84" t="s">
        <v>34</v>
      </c>
      <c r="I529" s="55">
        <v>0</v>
      </c>
      <c r="J529" s="85" t="s">
        <v>34</v>
      </c>
      <c r="K529" s="83" t="s">
        <v>34</v>
      </c>
      <c r="L529" s="83" t="s">
        <v>34</v>
      </c>
      <c r="M529" s="84" t="s">
        <v>34</v>
      </c>
      <c r="N529" s="55">
        <v>0</v>
      </c>
      <c r="O529" s="56">
        <v>0</v>
      </c>
      <c r="P529" s="83" t="s">
        <v>34</v>
      </c>
      <c r="Q529" s="83" t="s">
        <v>34</v>
      </c>
      <c r="R529" s="83" t="s">
        <v>34</v>
      </c>
      <c r="S529" s="83" t="s">
        <v>34</v>
      </c>
      <c r="T529" s="83" t="s">
        <v>34</v>
      </c>
      <c r="U529" s="83" t="s">
        <v>34</v>
      </c>
      <c r="V529" s="57">
        <v>0</v>
      </c>
      <c r="W529" s="57">
        <v>0</v>
      </c>
    </row>
    <row r="530" spans="1:23" x14ac:dyDescent="0.2">
      <c r="A530" s="88" t="s">
        <v>34</v>
      </c>
      <c r="B530" s="89"/>
      <c r="C530" s="90" t="s">
        <v>37</v>
      </c>
      <c r="D530" s="58" t="s">
        <v>34</v>
      </c>
      <c r="E530" s="54" t="s">
        <v>34</v>
      </c>
      <c r="F530" s="82" t="s">
        <v>34</v>
      </c>
      <c r="G530" s="82" t="s">
        <v>34</v>
      </c>
      <c r="H530" s="73" t="s">
        <v>34</v>
      </c>
      <c r="I530" s="55">
        <v>0</v>
      </c>
      <c r="J530" s="72" t="s">
        <v>34</v>
      </c>
      <c r="K530" s="82" t="s">
        <v>34</v>
      </c>
      <c r="L530" s="82" t="s">
        <v>34</v>
      </c>
      <c r="M530" s="73" t="s">
        <v>34</v>
      </c>
      <c r="N530" s="55">
        <v>0</v>
      </c>
      <c r="O530" s="56">
        <v>0</v>
      </c>
      <c r="P530" s="82" t="s">
        <v>34</v>
      </c>
      <c r="Q530" s="82" t="s">
        <v>34</v>
      </c>
      <c r="R530" s="82" t="s">
        <v>34</v>
      </c>
      <c r="S530" s="82" t="s">
        <v>34</v>
      </c>
      <c r="T530" s="82" t="s">
        <v>34</v>
      </c>
      <c r="U530" s="82" t="s">
        <v>34</v>
      </c>
      <c r="V530" s="57">
        <v>0</v>
      </c>
      <c r="W530" s="57">
        <v>0</v>
      </c>
    </row>
    <row r="531" spans="1:23" x14ac:dyDescent="0.2">
      <c r="A531" s="88" t="s">
        <v>34</v>
      </c>
      <c r="B531" s="91"/>
      <c r="C531" s="90" t="s">
        <v>35</v>
      </c>
      <c r="D531">
        <v>172</v>
      </c>
      <c r="E531" s="54" t="s">
        <v>34</v>
      </c>
      <c r="F531" s="82" t="s">
        <v>34</v>
      </c>
      <c r="G531" s="82" t="s">
        <v>34</v>
      </c>
      <c r="H531" s="73" t="s">
        <v>34</v>
      </c>
      <c r="I531" s="55">
        <v>0</v>
      </c>
      <c r="J531" s="72" t="s">
        <v>34</v>
      </c>
      <c r="K531" s="82" t="s">
        <v>34</v>
      </c>
      <c r="L531" s="82" t="s">
        <v>34</v>
      </c>
      <c r="M531" s="73" t="s">
        <v>34</v>
      </c>
      <c r="N531" s="55">
        <v>0</v>
      </c>
      <c r="O531" s="56">
        <v>0</v>
      </c>
      <c r="P531" s="82" t="s">
        <v>34</v>
      </c>
      <c r="Q531" s="82" t="s">
        <v>34</v>
      </c>
      <c r="R531" s="82" t="s">
        <v>34</v>
      </c>
      <c r="S531" s="82" t="s">
        <v>34</v>
      </c>
      <c r="T531" s="82" t="s">
        <v>34</v>
      </c>
      <c r="U531" s="82" t="s">
        <v>34</v>
      </c>
      <c r="V531" s="57">
        <v>0</v>
      </c>
      <c r="W531" s="57">
        <v>0</v>
      </c>
    </row>
    <row r="532" spans="1:23" x14ac:dyDescent="0.2">
      <c r="A532" s="88" t="s">
        <v>34</v>
      </c>
      <c r="B532" s="89"/>
      <c r="C532" s="90" t="s">
        <v>36</v>
      </c>
      <c r="D532" s="58" t="s">
        <v>34</v>
      </c>
      <c r="E532" s="54" t="s">
        <v>34</v>
      </c>
      <c r="F532" s="82" t="s">
        <v>34</v>
      </c>
      <c r="G532" s="82" t="s">
        <v>34</v>
      </c>
      <c r="H532" s="73" t="s">
        <v>34</v>
      </c>
      <c r="I532" s="55">
        <v>0</v>
      </c>
      <c r="J532" s="72" t="s">
        <v>34</v>
      </c>
      <c r="K532" s="82" t="s">
        <v>34</v>
      </c>
      <c r="L532" s="82" t="s">
        <v>34</v>
      </c>
      <c r="M532" s="73" t="s">
        <v>34</v>
      </c>
      <c r="N532" s="55">
        <v>0</v>
      </c>
      <c r="O532" s="56">
        <v>0</v>
      </c>
      <c r="P532" s="82" t="s">
        <v>34</v>
      </c>
      <c r="Q532" s="82" t="s">
        <v>34</v>
      </c>
      <c r="R532" s="82" t="s">
        <v>34</v>
      </c>
      <c r="S532" s="82" t="s">
        <v>34</v>
      </c>
      <c r="T532" s="82" t="s">
        <v>34</v>
      </c>
      <c r="U532" s="82" t="s">
        <v>34</v>
      </c>
      <c r="V532" s="57">
        <v>0</v>
      </c>
      <c r="W532" s="57">
        <v>0</v>
      </c>
    </row>
    <row r="533" spans="1:23" x14ac:dyDescent="0.2">
      <c r="A533" s="88" t="s">
        <v>34</v>
      </c>
      <c r="B533" s="89"/>
      <c r="C533" s="90" t="s">
        <v>37</v>
      </c>
      <c r="D533" s="58" t="s">
        <v>34</v>
      </c>
      <c r="E533" s="54" t="s">
        <v>34</v>
      </c>
      <c r="F533" s="82" t="s">
        <v>34</v>
      </c>
      <c r="G533" s="82" t="s">
        <v>34</v>
      </c>
      <c r="H533" s="73" t="s">
        <v>34</v>
      </c>
      <c r="I533" s="55">
        <v>0</v>
      </c>
      <c r="J533" s="72" t="s">
        <v>34</v>
      </c>
      <c r="K533" s="82" t="s">
        <v>34</v>
      </c>
      <c r="L533" s="82" t="s">
        <v>34</v>
      </c>
      <c r="M533" s="73" t="s">
        <v>34</v>
      </c>
      <c r="N533" s="55">
        <v>0</v>
      </c>
      <c r="O533" s="56">
        <v>0</v>
      </c>
      <c r="P533" s="82" t="s">
        <v>34</v>
      </c>
      <c r="Q533" s="82" t="s">
        <v>34</v>
      </c>
      <c r="R533" s="82" t="s">
        <v>34</v>
      </c>
      <c r="S533" s="82" t="s">
        <v>34</v>
      </c>
      <c r="T533" s="82" t="s">
        <v>34</v>
      </c>
      <c r="U533" s="82" t="s">
        <v>34</v>
      </c>
      <c r="V533" s="57">
        <v>0</v>
      </c>
      <c r="W533" s="57">
        <v>0</v>
      </c>
    </row>
    <row r="534" spans="1:23" x14ac:dyDescent="0.2">
      <c r="A534" s="88" t="s">
        <v>34</v>
      </c>
      <c r="B534" s="91"/>
      <c r="C534" s="90" t="s">
        <v>35</v>
      </c>
      <c r="D534">
        <v>173</v>
      </c>
      <c r="E534" s="54" t="s">
        <v>34</v>
      </c>
      <c r="F534" s="82" t="s">
        <v>34</v>
      </c>
      <c r="G534" s="82" t="s">
        <v>34</v>
      </c>
      <c r="H534" s="73" t="s">
        <v>34</v>
      </c>
      <c r="I534" s="55">
        <v>0</v>
      </c>
      <c r="J534" s="72" t="s">
        <v>34</v>
      </c>
      <c r="K534" s="82" t="s">
        <v>34</v>
      </c>
      <c r="L534" s="82" t="s">
        <v>34</v>
      </c>
      <c r="M534" s="73" t="s">
        <v>34</v>
      </c>
      <c r="N534" s="55">
        <v>0</v>
      </c>
      <c r="O534" s="56">
        <v>0</v>
      </c>
      <c r="P534" s="82" t="s">
        <v>34</v>
      </c>
      <c r="Q534" s="82" t="s">
        <v>34</v>
      </c>
      <c r="R534" s="82" t="s">
        <v>34</v>
      </c>
      <c r="S534" s="82" t="s">
        <v>34</v>
      </c>
      <c r="T534" s="82" t="s">
        <v>34</v>
      </c>
      <c r="U534" s="82" t="s">
        <v>34</v>
      </c>
      <c r="V534" s="57">
        <v>0</v>
      </c>
      <c r="W534" s="57">
        <v>0</v>
      </c>
    </row>
    <row r="535" spans="1:23" x14ac:dyDescent="0.2">
      <c r="A535" s="92" t="s">
        <v>34</v>
      </c>
      <c r="B535" s="93"/>
      <c r="C535" s="94" t="s">
        <v>36</v>
      </c>
      <c r="D535" s="58" t="s">
        <v>34</v>
      </c>
      <c r="E535" s="59" t="s">
        <v>34</v>
      </c>
      <c r="F535" s="83" t="s">
        <v>34</v>
      </c>
      <c r="G535" s="83" t="s">
        <v>34</v>
      </c>
      <c r="H535" s="84" t="s">
        <v>34</v>
      </c>
      <c r="I535" s="55">
        <v>0</v>
      </c>
      <c r="J535" s="85" t="s">
        <v>34</v>
      </c>
      <c r="K535" s="83" t="s">
        <v>34</v>
      </c>
      <c r="L535" s="83" t="s">
        <v>34</v>
      </c>
      <c r="M535" s="84" t="s">
        <v>34</v>
      </c>
      <c r="N535" s="55">
        <v>0</v>
      </c>
      <c r="O535" s="56">
        <v>0</v>
      </c>
      <c r="P535" s="83" t="s">
        <v>34</v>
      </c>
      <c r="Q535" s="83" t="s">
        <v>34</v>
      </c>
      <c r="R535" s="83" t="s">
        <v>34</v>
      </c>
      <c r="S535" s="83" t="s">
        <v>34</v>
      </c>
      <c r="T535" s="83" t="s">
        <v>34</v>
      </c>
      <c r="U535" s="83" t="s">
        <v>34</v>
      </c>
      <c r="V535" s="57">
        <v>0</v>
      </c>
      <c r="W535" s="57">
        <v>0</v>
      </c>
    </row>
    <row r="536" spans="1:23" x14ac:dyDescent="0.2">
      <c r="A536" s="88" t="s">
        <v>34</v>
      </c>
      <c r="B536" s="89"/>
      <c r="C536" s="90" t="s">
        <v>37</v>
      </c>
      <c r="D536" s="58" t="s">
        <v>34</v>
      </c>
      <c r="E536" s="54" t="s">
        <v>34</v>
      </c>
      <c r="F536" s="82" t="s">
        <v>34</v>
      </c>
      <c r="G536" s="82" t="s">
        <v>34</v>
      </c>
      <c r="H536" s="73" t="s">
        <v>34</v>
      </c>
      <c r="I536" s="55">
        <v>0</v>
      </c>
      <c r="J536" s="72" t="s">
        <v>34</v>
      </c>
      <c r="K536" s="82" t="s">
        <v>34</v>
      </c>
      <c r="L536" s="82" t="s">
        <v>34</v>
      </c>
      <c r="M536" s="73" t="s">
        <v>34</v>
      </c>
      <c r="N536" s="55">
        <v>0</v>
      </c>
      <c r="O536" s="56">
        <v>0</v>
      </c>
      <c r="P536" s="82" t="s">
        <v>34</v>
      </c>
      <c r="Q536" s="82" t="s">
        <v>34</v>
      </c>
      <c r="R536" s="82" t="s">
        <v>34</v>
      </c>
      <c r="S536" s="82" t="s">
        <v>34</v>
      </c>
      <c r="T536" s="82" t="s">
        <v>34</v>
      </c>
      <c r="U536" s="82" t="s">
        <v>34</v>
      </c>
      <c r="V536" s="57">
        <v>0</v>
      </c>
      <c r="W536" s="57">
        <v>0</v>
      </c>
    </row>
    <row r="537" spans="1:23" x14ac:dyDescent="0.2">
      <c r="A537" s="88" t="s">
        <v>34</v>
      </c>
      <c r="B537" s="91"/>
      <c r="C537" s="90" t="s">
        <v>35</v>
      </c>
      <c r="D537">
        <v>174</v>
      </c>
      <c r="E537" s="54" t="s">
        <v>34</v>
      </c>
      <c r="F537" s="82" t="s">
        <v>34</v>
      </c>
      <c r="G537" s="82" t="s">
        <v>34</v>
      </c>
      <c r="H537" s="73" t="s">
        <v>34</v>
      </c>
      <c r="I537" s="55">
        <v>0</v>
      </c>
      <c r="J537" s="72" t="s">
        <v>34</v>
      </c>
      <c r="K537" s="82" t="s">
        <v>34</v>
      </c>
      <c r="L537" s="82" t="s">
        <v>34</v>
      </c>
      <c r="M537" s="73" t="s">
        <v>34</v>
      </c>
      <c r="N537" s="55">
        <v>0</v>
      </c>
      <c r="O537" s="56">
        <v>0</v>
      </c>
      <c r="P537" s="82" t="s">
        <v>34</v>
      </c>
      <c r="Q537" s="82" t="s">
        <v>34</v>
      </c>
      <c r="R537" s="82" t="s">
        <v>34</v>
      </c>
      <c r="S537" s="82" t="s">
        <v>34</v>
      </c>
      <c r="T537" s="82" t="s">
        <v>34</v>
      </c>
      <c r="U537" s="82" t="s">
        <v>34</v>
      </c>
      <c r="V537" s="57">
        <v>0</v>
      </c>
      <c r="W537" s="57">
        <v>0</v>
      </c>
    </row>
    <row r="538" spans="1:23" x14ac:dyDescent="0.2">
      <c r="A538" s="88" t="s">
        <v>34</v>
      </c>
      <c r="B538" s="89"/>
      <c r="C538" s="90" t="s">
        <v>36</v>
      </c>
      <c r="D538" s="58" t="s">
        <v>34</v>
      </c>
      <c r="E538" s="54" t="s">
        <v>34</v>
      </c>
      <c r="F538" s="82" t="s">
        <v>34</v>
      </c>
      <c r="G538" s="82" t="s">
        <v>34</v>
      </c>
      <c r="H538" s="73" t="s">
        <v>34</v>
      </c>
      <c r="I538" s="55">
        <v>0</v>
      </c>
      <c r="J538" s="72" t="s">
        <v>34</v>
      </c>
      <c r="K538" s="82" t="s">
        <v>34</v>
      </c>
      <c r="L538" s="82" t="s">
        <v>34</v>
      </c>
      <c r="M538" s="73" t="s">
        <v>34</v>
      </c>
      <c r="N538" s="55">
        <v>0</v>
      </c>
      <c r="O538" s="56">
        <v>0</v>
      </c>
      <c r="P538" s="82" t="s">
        <v>34</v>
      </c>
      <c r="Q538" s="82" t="s">
        <v>34</v>
      </c>
      <c r="R538" s="82" t="s">
        <v>34</v>
      </c>
      <c r="S538" s="82" t="s">
        <v>34</v>
      </c>
      <c r="T538" s="82" t="s">
        <v>34</v>
      </c>
      <c r="U538" s="82" t="s">
        <v>34</v>
      </c>
      <c r="V538" s="57">
        <v>0</v>
      </c>
      <c r="W538" s="57">
        <v>0</v>
      </c>
    </row>
    <row r="539" spans="1:23" x14ac:dyDescent="0.2">
      <c r="A539" s="88" t="s">
        <v>34</v>
      </c>
      <c r="B539" s="89"/>
      <c r="C539" s="90" t="s">
        <v>37</v>
      </c>
      <c r="D539" s="58" t="s">
        <v>34</v>
      </c>
      <c r="E539" s="54" t="s">
        <v>34</v>
      </c>
      <c r="F539" s="82" t="s">
        <v>34</v>
      </c>
      <c r="G539" s="82" t="s">
        <v>34</v>
      </c>
      <c r="H539" s="73" t="s">
        <v>34</v>
      </c>
      <c r="I539" s="55">
        <v>0</v>
      </c>
      <c r="J539" s="72" t="s">
        <v>34</v>
      </c>
      <c r="K539" s="82" t="s">
        <v>34</v>
      </c>
      <c r="L539" s="82" t="s">
        <v>34</v>
      </c>
      <c r="M539" s="73" t="s">
        <v>34</v>
      </c>
      <c r="N539" s="55">
        <v>0</v>
      </c>
      <c r="O539" s="56">
        <v>0</v>
      </c>
      <c r="P539" s="82" t="s">
        <v>34</v>
      </c>
      <c r="Q539" s="82" t="s">
        <v>34</v>
      </c>
      <c r="R539" s="82" t="s">
        <v>34</v>
      </c>
      <c r="S539" s="82" t="s">
        <v>34</v>
      </c>
      <c r="T539" s="82" t="s">
        <v>34</v>
      </c>
      <c r="U539" s="82" t="s">
        <v>34</v>
      </c>
      <c r="V539" s="57">
        <v>0</v>
      </c>
      <c r="W539" s="57">
        <v>0</v>
      </c>
    </row>
    <row r="540" spans="1:23" x14ac:dyDescent="0.2">
      <c r="A540" s="88" t="s">
        <v>34</v>
      </c>
      <c r="B540" s="91"/>
      <c r="C540" s="90" t="s">
        <v>35</v>
      </c>
      <c r="D540">
        <v>175</v>
      </c>
      <c r="E540" s="54" t="s">
        <v>34</v>
      </c>
      <c r="F540" s="82" t="s">
        <v>34</v>
      </c>
      <c r="G540" s="82" t="s">
        <v>34</v>
      </c>
      <c r="H540" s="73" t="s">
        <v>34</v>
      </c>
      <c r="I540" s="55">
        <v>0</v>
      </c>
      <c r="J540" s="72" t="s">
        <v>34</v>
      </c>
      <c r="K540" s="82" t="s">
        <v>34</v>
      </c>
      <c r="L540" s="82" t="s">
        <v>34</v>
      </c>
      <c r="M540" s="73" t="s">
        <v>34</v>
      </c>
      <c r="N540" s="55">
        <v>0</v>
      </c>
      <c r="O540" s="56">
        <v>0</v>
      </c>
      <c r="P540" s="82" t="s">
        <v>34</v>
      </c>
      <c r="Q540" s="82" t="s">
        <v>34</v>
      </c>
      <c r="R540" s="82" t="s">
        <v>34</v>
      </c>
      <c r="S540" s="82" t="s">
        <v>34</v>
      </c>
      <c r="T540" s="82" t="s">
        <v>34</v>
      </c>
      <c r="U540" s="82" t="s">
        <v>34</v>
      </c>
      <c r="V540" s="57">
        <v>0</v>
      </c>
      <c r="W540" s="57">
        <v>0</v>
      </c>
    </row>
    <row r="541" spans="1:23" x14ac:dyDescent="0.2">
      <c r="A541" s="92" t="s">
        <v>34</v>
      </c>
      <c r="B541" s="93"/>
      <c r="C541" s="94" t="s">
        <v>36</v>
      </c>
      <c r="D541" s="58" t="s">
        <v>34</v>
      </c>
      <c r="E541" s="59" t="s">
        <v>34</v>
      </c>
      <c r="F541" s="83" t="s">
        <v>34</v>
      </c>
      <c r="G541" s="83" t="s">
        <v>34</v>
      </c>
      <c r="H541" s="84" t="s">
        <v>34</v>
      </c>
      <c r="I541" s="55">
        <v>0</v>
      </c>
      <c r="J541" s="85" t="s">
        <v>34</v>
      </c>
      <c r="K541" s="83" t="s">
        <v>34</v>
      </c>
      <c r="L541" s="83" t="s">
        <v>34</v>
      </c>
      <c r="M541" s="84" t="s">
        <v>34</v>
      </c>
      <c r="N541" s="55">
        <v>0</v>
      </c>
      <c r="O541" s="56">
        <v>0</v>
      </c>
      <c r="P541" s="83" t="s">
        <v>34</v>
      </c>
      <c r="Q541" s="83" t="s">
        <v>34</v>
      </c>
      <c r="R541" s="83" t="s">
        <v>34</v>
      </c>
      <c r="S541" s="83" t="s">
        <v>34</v>
      </c>
      <c r="T541" s="83" t="s">
        <v>34</v>
      </c>
      <c r="U541" s="83" t="s">
        <v>34</v>
      </c>
      <c r="V541" s="57">
        <v>0</v>
      </c>
      <c r="W541" s="57">
        <v>0</v>
      </c>
    </row>
    <row r="542" spans="1:23" x14ac:dyDescent="0.2">
      <c r="A542" s="88" t="s">
        <v>34</v>
      </c>
      <c r="B542" s="89"/>
      <c r="C542" s="90" t="s">
        <v>37</v>
      </c>
      <c r="D542" s="58" t="s">
        <v>34</v>
      </c>
      <c r="E542" s="54" t="s">
        <v>34</v>
      </c>
      <c r="F542" s="82" t="s">
        <v>34</v>
      </c>
      <c r="G542" s="82" t="s">
        <v>34</v>
      </c>
      <c r="H542" s="73" t="s">
        <v>34</v>
      </c>
      <c r="I542" s="55">
        <v>0</v>
      </c>
      <c r="J542" s="72" t="s">
        <v>34</v>
      </c>
      <c r="K542" s="82" t="s">
        <v>34</v>
      </c>
      <c r="L542" s="82" t="s">
        <v>34</v>
      </c>
      <c r="M542" s="73" t="s">
        <v>34</v>
      </c>
      <c r="N542" s="55">
        <v>0</v>
      </c>
      <c r="O542" s="56">
        <v>0</v>
      </c>
      <c r="P542" s="82" t="s">
        <v>34</v>
      </c>
      <c r="Q542" s="82" t="s">
        <v>34</v>
      </c>
      <c r="R542" s="82" t="s">
        <v>34</v>
      </c>
      <c r="S542" s="82" t="s">
        <v>34</v>
      </c>
      <c r="T542" s="82" t="s">
        <v>34</v>
      </c>
      <c r="U542" s="82" t="s">
        <v>34</v>
      </c>
      <c r="V542" s="57">
        <v>0</v>
      </c>
      <c r="W542" s="57">
        <v>0</v>
      </c>
    </row>
    <row r="543" spans="1:23" x14ac:dyDescent="0.2">
      <c r="A543" s="88" t="s">
        <v>34</v>
      </c>
      <c r="B543" s="91"/>
      <c r="C543" s="90" t="s">
        <v>35</v>
      </c>
      <c r="D543">
        <v>176</v>
      </c>
      <c r="E543" s="54" t="s">
        <v>34</v>
      </c>
      <c r="F543" s="82" t="s">
        <v>34</v>
      </c>
      <c r="G543" s="82" t="s">
        <v>34</v>
      </c>
      <c r="H543" s="73" t="s">
        <v>34</v>
      </c>
      <c r="I543" s="55">
        <v>0</v>
      </c>
      <c r="J543" s="72" t="s">
        <v>34</v>
      </c>
      <c r="K543" s="82" t="s">
        <v>34</v>
      </c>
      <c r="L543" s="82" t="s">
        <v>34</v>
      </c>
      <c r="M543" s="73" t="s">
        <v>34</v>
      </c>
      <c r="N543" s="55">
        <v>0</v>
      </c>
      <c r="O543" s="56">
        <v>0</v>
      </c>
      <c r="P543" s="82" t="s">
        <v>34</v>
      </c>
      <c r="Q543" s="82" t="s">
        <v>34</v>
      </c>
      <c r="R543" s="82" t="s">
        <v>34</v>
      </c>
      <c r="S543" s="82" t="s">
        <v>34</v>
      </c>
      <c r="T543" s="82" t="s">
        <v>34</v>
      </c>
      <c r="U543" s="82" t="s">
        <v>34</v>
      </c>
      <c r="V543" s="57">
        <v>0</v>
      </c>
      <c r="W543" s="57">
        <v>0</v>
      </c>
    </row>
    <row r="544" spans="1:23" x14ac:dyDescent="0.2">
      <c r="A544" s="88" t="s">
        <v>34</v>
      </c>
      <c r="B544" s="89"/>
      <c r="C544" s="90" t="s">
        <v>36</v>
      </c>
      <c r="D544" s="58" t="s">
        <v>34</v>
      </c>
      <c r="E544" s="54" t="s">
        <v>34</v>
      </c>
      <c r="F544" s="82" t="s">
        <v>34</v>
      </c>
      <c r="G544" s="82" t="s">
        <v>34</v>
      </c>
      <c r="H544" s="73" t="s">
        <v>34</v>
      </c>
      <c r="I544" s="55">
        <v>0</v>
      </c>
      <c r="J544" s="72" t="s">
        <v>34</v>
      </c>
      <c r="K544" s="82" t="s">
        <v>34</v>
      </c>
      <c r="L544" s="82" t="s">
        <v>34</v>
      </c>
      <c r="M544" s="73" t="s">
        <v>34</v>
      </c>
      <c r="N544" s="55">
        <v>0</v>
      </c>
      <c r="O544" s="56">
        <v>0</v>
      </c>
      <c r="P544" s="82" t="s">
        <v>34</v>
      </c>
      <c r="Q544" s="82" t="s">
        <v>34</v>
      </c>
      <c r="R544" s="82" t="s">
        <v>34</v>
      </c>
      <c r="S544" s="82" t="s">
        <v>34</v>
      </c>
      <c r="T544" s="82" t="s">
        <v>34</v>
      </c>
      <c r="U544" s="82" t="s">
        <v>34</v>
      </c>
      <c r="V544" s="57">
        <v>0</v>
      </c>
      <c r="W544" s="57">
        <v>0</v>
      </c>
    </row>
    <row r="545" spans="1:23" x14ac:dyDescent="0.2">
      <c r="A545" s="88" t="s">
        <v>34</v>
      </c>
      <c r="B545" s="89"/>
      <c r="C545" s="90" t="s">
        <v>37</v>
      </c>
      <c r="D545" s="58" t="s">
        <v>34</v>
      </c>
      <c r="E545" s="54" t="s">
        <v>34</v>
      </c>
      <c r="F545" s="82" t="s">
        <v>34</v>
      </c>
      <c r="G545" s="82" t="s">
        <v>34</v>
      </c>
      <c r="H545" s="73" t="s">
        <v>34</v>
      </c>
      <c r="I545" s="55">
        <v>0</v>
      </c>
      <c r="J545" s="72" t="s">
        <v>34</v>
      </c>
      <c r="K545" s="82" t="s">
        <v>34</v>
      </c>
      <c r="L545" s="82" t="s">
        <v>34</v>
      </c>
      <c r="M545" s="73" t="s">
        <v>34</v>
      </c>
      <c r="N545" s="55">
        <v>0</v>
      </c>
      <c r="O545" s="56">
        <v>0</v>
      </c>
      <c r="P545" s="82" t="s">
        <v>34</v>
      </c>
      <c r="Q545" s="82" t="s">
        <v>34</v>
      </c>
      <c r="R545" s="82" t="s">
        <v>34</v>
      </c>
      <c r="S545" s="82" t="s">
        <v>34</v>
      </c>
      <c r="T545" s="82" t="s">
        <v>34</v>
      </c>
      <c r="U545" s="82" t="s">
        <v>34</v>
      </c>
      <c r="V545" s="57">
        <v>0</v>
      </c>
      <c r="W545" s="57">
        <v>0</v>
      </c>
    </row>
    <row r="546" spans="1:23" x14ac:dyDescent="0.2">
      <c r="A546" s="88" t="s">
        <v>34</v>
      </c>
      <c r="B546" s="91"/>
      <c r="C546" s="90" t="s">
        <v>35</v>
      </c>
      <c r="D546">
        <v>177</v>
      </c>
      <c r="E546" s="54" t="s">
        <v>34</v>
      </c>
      <c r="F546" s="82" t="s">
        <v>34</v>
      </c>
      <c r="G546" s="82" t="s">
        <v>34</v>
      </c>
      <c r="H546" s="73" t="s">
        <v>34</v>
      </c>
      <c r="I546" s="55">
        <v>0</v>
      </c>
      <c r="J546" s="72" t="s">
        <v>34</v>
      </c>
      <c r="K546" s="82" t="s">
        <v>34</v>
      </c>
      <c r="L546" s="82" t="s">
        <v>34</v>
      </c>
      <c r="M546" s="73" t="s">
        <v>34</v>
      </c>
      <c r="N546" s="55">
        <v>0</v>
      </c>
      <c r="O546" s="56">
        <v>0</v>
      </c>
      <c r="P546" s="82" t="s">
        <v>34</v>
      </c>
      <c r="Q546" s="82" t="s">
        <v>34</v>
      </c>
      <c r="R546" s="82" t="s">
        <v>34</v>
      </c>
      <c r="S546" s="82" t="s">
        <v>34</v>
      </c>
      <c r="T546" s="82" t="s">
        <v>34</v>
      </c>
      <c r="U546" s="82" t="s">
        <v>34</v>
      </c>
      <c r="V546" s="57">
        <v>0</v>
      </c>
      <c r="W546" s="57">
        <v>0</v>
      </c>
    </row>
    <row r="547" spans="1:23" x14ac:dyDescent="0.2">
      <c r="A547" s="92" t="s">
        <v>34</v>
      </c>
      <c r="B547" s="93"/>
      <c r="C547" s="94" t="s">
        <v>36</v>
      </c>
      <c r="D547" s="58" t="s">
        <v>34</v>
      </c>
      <c r="E547" s="59" t="s">
        <v>34</v>
      </c>
      <c r="F547" s="83" t="s">
        <v>34</v>
      </c>
      <c r="G547" s="83" t="s">
        <v>34</v>
      </c>
      <c r="H547" s="84" t="s">
        <v>34</v>
      </c>
      <c r="I547" s="55">
        <v>0</v>
      </c>
      <c r="J547" s="85" t="s">
        <v>34</v>
      </c>
      <c r="K547" s="83" t="s">
        <v>34</v>
      </c>
      <c r="L547" s="83" t="s">
        <v>34</v>
      </c>
      <c r="M547" s="84" t="s">
        <v>34</v>
      </c>
      <c r="N547" s="55">
        <v>0</v>
      </c>
      <c r="O547" s="56">
        <v>0</v>
      </c>
      <c r="P547" s="83" t="s">
        <v>34</v>
      </c>
      <c r="Q547" s="83" t="s">
        <v>34</v>
      </c>
      <c r="R547" s="83" t="s">
        <v>34</v>
      </c>
      <c r="S547" s="83" t="s">
        <v>34</v>
      </c>
      <c r="T547" s="83" t="s">
        <v>34</v>
      </c>
      <c r="U547" s="83" t="s">
        <v>34</v>
      </c>
      <c r="V547" s="57">
        <v>0</v>
      </c>
      <c r="W547" s="57">
        <v>0</v>
      </c>
    </row>
    <row r="548" spans="1:23" x14ac:dyDescent="0.2">
      <c r="A548" s="88" t="s">
        <v>34</v>
      </c>
      <c r="B548" s="89"/>
      <c r="C548" s="90" t="s">
        <v>37</v>
      </c>
      <c r="D548" s="58" t="s">
        <v>34</v>
      </c>
      <c r="E548" s="54" t="s">
        <v>34</v>
      </c>
      <c r="F548" s="82" t="s">
        <v>34</v>
      </c>
      <c r="G548" s="82" t="s">
        <v>34</v>
      </c>
      <c r="H548" s="73" t="s">
        <v>34</v>
      </c>
      <c r="I548" s="55">
        <v>0</v>
      </c>
      <c r="J548" s="72" t="s">
        <v>34</v>
      </c>
      <c r="K548" s="82" t="s">
        <v>34</v>
      </c>
      <c r="L548" s="82" t="s">
        <v>34</v>
      </c>
      <c r="M548" s="73" t="s">
        <v>34</v>
      </c>
      <c r="N548" s="55">
        <v>0</v>
      </c>
      <c r="O548" s="56">
        <v>0</v>
      </c>
      <c r="P548" s="82" t="s">
        <v>34</v>
      </c>
      <c r="Q548" s="82" t="s">
        <v>34</v>
      </c>
      <c r="R548" s="82" t="s">
        <v>34</v>
      </c>
      <c r="S548" s="82" t="s">
        <v>34</v>
      </c>
      <c r="T548" s="82" t="s">
        <v>34</v>
      </c>
      <c r="U548" s="82" t="s">
        <v>34</v>
      </c>
      <c r="V548" s="57">
        <v>0</v>
      </c>
      <c r="W548" s="57">
        <v>0</v>
      </c>
    </row>
    <row r="549" spans="1:23" x14ac:dyDescent="0.2">
      <c r="A549" s="88" t="s">
        <v>34</v>
      </c>
      <c r="B549" s="91"/>
      <c r="C549" s="90" t="s">
        <v>35</v>
      </c>
      <c r="D549">
        <v>178</v>
      </c>
      <c r="E549" s="54" t="s">
        <v>34</v>
      </c>
      <c r="F549" s="82" t="s">
        <v>34</v>
      </c>
      <c r="G549" s="82" t="s">
        <v>34</v>
      </c>
      <c r="H549" s="73" t="s">
        <v>34</v>
      </c>
      <c r="I549" s="55">
        <v>0</v>
      </c>
      <c r="J549" s="72" t="s">
        <v>34</v>
      </c>
      <c r="K549" s="82" t="s">
        <v>34</v>
      </c>
      <c r="L549" s="82" t="s">
        <v>34</v>
      </c>
      <c r="M549" s="73" t="s">
        <v>34</v>
      </c>
      <c r="N549" s="55">
        <v>0</v>
      </c>
      <c r="O549" s="56">
        <v>0</v>
      </c>
      <c r="P549" s="82" t="s">
        <v>34</v>
      </c>
      <c r="Q549" s="82" t="s">
        <v>34</v>
      </c>
      <c r="R549" s="82" t="s">
        <v>34</v>
      </c>
      <c r="S549" s="82" t="s">
        <v>34</v>
      </c>
      <c r="T549" s="82" t="s">
        <v>34</v>
      </c>
      <c r="U549" s="82" t="s">
        <v>34</v>
      </c>
      <c r="V549" s="57">
        <v>0</v>
      </c>
      <c r="W549" s="57">
        <v>0</v>
      </c>
    </row>
    <row r="550" spans="1:23" x14ac:dyDescent="0.2">
      <c r="A550" s="88" t="s">
        <v>34</v>
      </c>
      <c r="B550" s="89"/>
      <c r="C550" s="90" t="s">
        <v>36</v>
      </c>
      <c r="D550" s="58" t="s">
        <v>34</v>
      </c>
      <c r="E550" s="54" t="s">
        <v>34</v>
      </c>
      <c r="F550" s="82" t="s">
        <v>34</v>
      </c>
      <c r="G550" s="82" t="s">
        <v>34</v>
      </c>
      <c r="H550" s="73" t="s">
        <v>34</v>
      </c>
      <c r="I550" s="55">
        <v>0</v>
      </c>
      <c r="J550" s="72" t="s">
        <v>34</v>
      </c>
      <c r="K550" s="82" t="s">
        <v>34</v>
      </c>
      <c r="L550" s="82" t="s">
        <v>34</v>
      </c>
      <c r="M550" s="73" t="s">
        <v>34</v>
      </c>
      <c r="N550" s="55">
        <v>0</v>
      </c>
      <c r="O550" s="56">
        <v>0</v>
      </c>
      <c r="P550" s="82" t="s">
        <v>34</v>
      </c>
      <c r="Q550" s="82" t="s">
        <v>34</v>
      </c>
      <c r="R550" s="82" t="s">
        <v>34</v>
      </c>
      <c r="S550" s="82" t="s">
        <v>34</v>
      </c>
      <c r="T550" s="82" t="s">
        <v>34</v>
      </c>
      <c r="U550" s="82" t="s">
        <v>34</v>
      </c>
      <c r="V550" s="57">
        <v>0</v>
      </c>
      <c r="W550" s="57">
        <v>0</v>
      </c>
    </row>
    <row r="551" spans="1:23" x14ac:dyDescent="0.2">
      <c r="A551" s="88" t="s">
        <v>34</v>
      </c>
      <c r="B551" s="89"/>
      <c r="C551" s="90" t="s">
        <v>37</v>
      </c>
      <c r="D551" s="58" t="s">
        <v>34</v>
      </c>
      <c r="E551" s="54" t="s">
        <v>34</v>
      </c>
      <c r="F551" s="82" t="s">
        <v>34</v>
      </c>
      <c r="G551" s="82" t="s">
        <v>34</v>
      </c>
      <c r="H551" s="73" t="s">
        <v>34</v>
      </c>
      <c r="I551" s="55">
        <v>0</v>
      </c>
      <c r="J551" s="72" t="s">
        <v>34</v>
      </c>
      <c r="K551" s="82" t="s">
        <v>34</v>
      </c>
      <c r="L551" s="82" t="s">
        <v>34</v>
      </c>
      <c r="M551" s="73" t="s">
        <v>34</v>
      </c>
      <c r="N551" s="55">
        <v>0</v>
      </c>
      <c r="O551" s="56">
        <v>0</v>
      </c>
      <c r="P551" s="82" t="s">
        <v>34</v>
      </c>
      <c r="Q551" s="82" t="s">
        <v>34</v>
      </c>
      <c r="R551" s="82" t="s">
        <v>34</v>
      </c>
      <c r="S551" s="82" t="s">
        <v>34</v>
      </c>
      <c r="T551" s="82" t="s">
        <v>34</v>
      </c>
      <c r="U551" s="82" t="s">
        <v>34</v>
      </c>
      <c r="V551" s="57">
        <v>0</v>
      </c>
      <c r="W551" s="57">
        <v>0</v>
      </c>
    </row>
    <row r="552" spans="1:23" x14ac:dyDescent="0.2">
      <c r="A552" s="88" t="s">
        <v>34</v>
      </c>
      <c r="B552" s="91"/>
      <c r="C552" s="90" t="s">
        <v>35</v>
      </c>
      <c r="D552">
        <v>179</v>
      </c>
      <c r="E552" s="54" t="s">
        <v>34</v>
      </c>
      <c r="F552" s="82" t="s">
        <v>34</v>
      </c>
      <c r="G552" s="82" t="s">
        <v>34</v>
      </c>
      <c r="H552" s="73" t="s">
        <v>34</v>
      </c>
      <c r="I552" s="55">
        <v>0</v>
      </c>
      <c r="J552" s="72" t="s">
        <v>34</v>
      </c>
      <c r="K552" s="82" t="s">
        <v>34</v>
      </c>
      <c r="L552" s="82" t="s">
        <v>34</v>
      </c>
      <c r="M552" s="73" t="s">
        <v>34</v>
      </c>
      <c r="N552" s="55">
        <v>0</v>
      </c>
      <c r="O552" s="56">
        <v>0</v>
      </c>
      <c r="P552" s="82" t="s">
        <v>34</v>
      </c>
      <c r="Q552" s="82" t="s">
        <v>34</v>
      </c>
      <c r="R552" s="82" t="s">
        <v>34</v>
      </c>
      <c r="S552" s="82" t="s">
        <v>34</v>
      </c>
      <c r="T552" s="82" t="s">
        <v>34</v>
      </c>
      <c r="U552" s="82" t="s">
        <v>34</v>
      </c>
      <c r="V552" s="57">
        <v>0</v>
      </c>
      <c r="W552" s="57">
        <v>0</v>
      </c>
    </row>
    <row r="553" spans="1:23" x14ac:dyDescent="0.2">
      <c r="A553" s="92" t="s">
        <v>34</v>
      </c>
      <c r="B553" s="93"/>
      <c r="C553" s="94" t="s">
        <v>36</v>
      </c>
      <c r="D553" s="58" t="s">
        <v>34</v>
      </c>
      <c r="E553" s="59" t="s">
        <v>34</v>
      </c>
      <c r="F553" s="83" t="s">
        <v>34</v>
      </c>
      <c r="G553" s="83" t="s">
        <v>34</v>
      </c>
      <c r="H553" s="84" t="s">
        <v>34</v>
      </c>
      <c r="I553" s="55">
        <v>0</v>
      </c>
      <c r="J553" s="85" t="s">
        <v>34</v>
      </c>
      <c r="K553" s="83" t="s">
        <v>34</v>
      </c>
      <c r="L553" s="83" t="s">
        <v>34</v>
      </c>
      <c r="M553" s="84" t="s">
        <v>34</v>
      </c>
      <c r="N553" s="55">
        <v>0</v>
      </c>
      <c r="O553" s="56">
        <v>0</v>
      </c>
      <c r="P553" s="83" t="s">
        <v>34</v>
      </c>
      <c r="Q553" s="83" t="s">
        <v>34</v>
      </c>
      <c r="R553" s="83" t="s">
        <v>34</v>
      </c>
      <c r="S553" s="83" t="s">
        <v>34</v>
      </c>
      <c r="T553" s="83" t="s">
        <v>34</v>
      </c>
      <c r="U553" s="83" t="s">
        <v>34</v>
      </c>
      <c r="V553" s="57">
        <v>0</v>
      </c>
      <c r="W553" s="57">
        <v>0</v>
      </c>
    </row>
    <row r="554" spans="1:23" x14ac:dyDescent="0.2">
      <c r="A554" s="88" t="s">
        <v>34</v>
      </c>
      <c r="B554" s="89"/>
      <c r="C554" s="90" t="s">
        <v>37</v>
      </c>
      <c r="D554" s="58" t="s">
        <v>34</v>
      </c>
      <c r="E554" s="54" t="s">
        <v>34</v>
      </c>
      <c r="F554" s="82" t="s">
        <v>34</v>
      </c>
      <c r="G554" s="82" t="s">
        <v>34</v>
      </c>
      <c r="H554" s="73" t="s">
        <v>34</v>
      </c>
      <c r="I554" s="55">
        <v>0</v>
      </c>
      <c r="J554" s="72" t="s">
        <v>34</v>
      </c>
      <c r="K554" s="82" t="s">
        <v>34</v>
      </c>
      <c r="L554" s="82" t="s">
        <v>34</v>
      </c>
      <c r="M554" s="73" t="s">
        <v>34</v>
      </c>
      <c r="N554" s="55">
        <v>0</v>
      </c>
      <c r="O554" s="56">
        <v>0</v>
      </c>
      <c r="P554" s="82" t="s">
        <v>34</v>
      </c>
      <c r="Q554" s="82" t="s">
        <v>34</v>
      </c>
      <c r="R554" s="82" t="s">
        <v>34</v>
      </c>
      <c r="S554" s="82" t="s">
        <v>34</v>
      </c>
      <c r="T554" s="82" t="s">
        <v>34</v>
      </c>
      <c r="U554" s="82" t="s">
        <v>34</v>
      </c>
      <c r="V554" s="57">
        <v>0</v>
      </c>
      <c r="W554" s="57">
        <v>0</v>
      </c>
    </row>
    <row r="555" spans="1:23" x14ac:dyDescent="0.2">
      <c r="A555" s="88" t="s">
        <v>34</v>
      </c>
      <c r="B555" s="91"/>
      <c r="C555" s="90" t="s">
        <v>35</v>
      </c>
      <c r="D555">
        <v>180</v>
      </c>
      <c r="E555" s="54" t="s">
        <v>34</v>
      </c>
      <c r="F555" s="82" t="s">
        <v>34</v>
      </c>
      <c r="G555" s="82" t="s">
        <v>34</v>
      </c>
      <c r="H555" s="73" t="s">
        <v>34</v>
      </c>
      <c r="I555" s="55">
        <v>0</v>
      </c>
      <c r="J555" s="72" t="s">
        <v>34</v>
      </c>
      <c r="K555" s="82" t="s">
        <v>34</v>
      </c>
      <c r="L555" s="82" t="s">
        <v>34</v>
      </c>
      <c r="M555" s="73" t="s">
        <v>34</v>
      </c>
      <c r="N555" s="55">
        <v>0</v>
      </c>
      <c r="O555" s="56">
        <v>0</v>
      </c>
      <c r="P555" s="82" t="s">
        <v>34</v>
      </c>
      <c r="Q555" s="82" t="s">
        <v>34</v>
      </c>
      <c r="R555" s="82" t="s">
        <v>34</v>
      </c>
      <c r="S555" s="82" t="s">
        <v>34</v>
      </c>
      <c r="T555" s="82" t="s">
        <v>34</v>
      </c>
      <c r="U555" s="82" t="s">
        <v>34</v>
      </c>
      <c r="V555" s="57">
        <v>0</v>
      </c>
      <c r="W555" s="57">
        <v>0</v>
      </c>
    </row>
    <row r="556" spans="1:23" x14ac:dyDescent="0.2">
      <c r="A556" s="88" t="s">
        <v>34</v>
      </c>
      <c r="B556" s="89"/>
      <c r="C556" s="90" t="s">
        <v>36</v>
      </c>
      <c r="D556" s="58" t="s">
        <v>34</v>
      </c>
      <c r="E556" s="54" t="s">
        <v>34</v>
      </c>
      <c r="F556" s="82" t="s">
        <v>34</v>
      </c>
      <c r="G556" s="82" t="s">
        <v>34</v>
      </c>
      <c r="H556" s="73" t="s">
        <v>34</v>
      </c>
      <c r="I556" s="55">
        <v>0</v>
      </c>
      <c r="J556" s="72" t="s">
        <v>34</v>
      </c>
      <c r="K556" s="82" t="s">
        <v>34</v>
      </c>
      <c r="L556" s="82" t="s">
        <v>34</v>
      </c>
      <c r="M556" s="73" t="s">
        <v>34</v>
      </c>
      <c r="N556" s="55">
        <v>0</v>
      </c>
      <c r="O556" s="56">
        <v>0</v>
      </c>
      <c r="P556" s="82" t="s">
        <v>34</v>
      </c>
      <c r="Q556" s="82" t="s">
        <v>34</v>
      </c>
      <c r="R556" s="82" t="s">
        <v>34</v>
      </c>
      <c r="S556" s="82" t="s">
        <v>34</v>
      </c>
      <c r="T556" s="82" t="s">
        <v>34</v>
      </c>
      <c r="U556" s="82" t="s">
        <v>34</v>
      </c>
      <c r="V556" s="57">
        <v>0</v>
      </c>
      <c r="W556" s="57">
        <v>0</v>
      </c>
    </row>
    <row r="557" spans="1:23" x14ac:dyDescent="0.2">
      <c r="A557" s="88" t="s">
        <v>34</v>
      </c>
      <c r="B557" s="89"/>
      <c r="C557" s="90" t="s">
        <v>37</v>
      </c>
      <c r="D557" s="58" t="s">
        <v>34</v>
      </c>
      <c r="E557" s="54" t="s">
        <v>34</v>
      </c>
      <c r="F557" s="82" t="s">
        <v>34</v>
      </c>
      <c r="G557" s="82" t="s">
        <v>34</v>
      </c>
      <c r="H557" s="73" t="s">
        <v>34</v>
      </c>
      <c r="I557" s="55">
        <v>0</v>
      </c>
      <c r="J557" s="72" t="s">
        <v>34</v>
      </c>
      <c r="K557" s="82" t="s">
        <v>34</v>
      </c>
      <c r="L557" s="82" t="s">
        <v>34</v>
      </c>
      <c r="M557" s="73" t="s">
        <v>34</v>
      </c>
      <c r="N557" s="55">
        <v>0</v>
      </c>
      <c r="O557" s="56">
        <v>0</v>
      </c>
      <c r="P557" s="82" t="s">
        <v>34</v>
      </c>
      <c r="Q557" s="82" t="s">
        <v>34</v>
      </c>
      <c r="R557" s="82" t="s">
        <v>34</v>
      </c>
      <c r="S557" s="82" t="s">
        <v>34</v>
      </c>
      <c r="T557" s="82" t="s">
        <v>34</v>
      </c>
      <c r="U557" s="82" t="s">
        <v>34</v>
      </c>
      <c r="V557" s="57">
        <v>0</v>
      </c>
      <c r="W557" s="57">
        <v>0</v>
      </c>
    </row>
    <row r="558" spans="1:23" x14ac:dyDescent="0.2">
      <c r="A558" s="88" t="s">
        <v>34</v>
      </c>
      <c r="B558" s="91"/>
      <c r="C558" s="90" t="s">
        <v>30</v>
      </c>
      <c r="D558">
        <v>181</v>
      </c>
      <c r="E558" s="54" t="s">
        <v>34</v>
      </c>
      <c r="F558" s="82" t="s">
        <v>34</v>
      </c>
      <c r="G558" s="82" t="s">
        <v>34</v>
      </c>
      <c r="H558" s="73" t="s">
        <v>34</v>
      </c>
      <c r="I558" s="55">
        <v>0</v>
      </c>
      <c r="J558" s="72" t="s">
        <v>34</v>
      </c>
      <c r="K558" s="82" t="s">
        <v>34</v>
      </c>
      <c r="L558" s="82" t="s">
        <v>34</v>
      </c>
      <c r="M558" s="73" t="s">
        <v>34</v>
      </c>
      <c r="N558" s="55">
        <v>0</v>
      </c>
      <c r="O558" s="56">
        <v>0</v>
      </c>
      <c r="P558" s="82" t="s">
        <v>34</v>
      </c>
      <c r="Q558" s="82" t="s">
        <v>34</v>
      </c>
      <c r="R558" s="82" t="s">
        <v>34</v>
      </c>
      <c r="S558" s="82" t="s">
        <v>34</v>
      </c>
      <c r="T558" s="82" t="s">
        <v>34</v>
      </c>
      <c r="U558" s="82" t="s">
        <v>34</v>
      </c>
      <c r="V558" s="57">
        <v>0</v>
      </c>
      <c r="W558" s="57">
        <v>0</v>
      </c>
    </row>
    <row r="559" spans="1:23" x14ac:dyDescent="0.2">
      <c r="A559" s="92" t="s">
        <v>34</v>
      </c>
      <c r="B559" s="93"/>
      <c r="C559" s="94" t="s">
        <v>31</v>
      </c>
      <c r="D559" s="58" t="s">
        <v>34</v>
      </c>
      <c r="E559" s="59" t="s">
        <v>34</v>
      </c>
      <c r="F559" s="83" t="s">
        <v>34</v>
      </c>
      <c r="G559" s="83" t="s">
        <v>34</v>
      </c>
      <c r="H559" s="84" t="s">
        <v>34</v>
      </c>
      <c r="I559" s="55">
        <v>0</v>
      </c>
      <c r="J559" s="85" t="s">
        <v>34</v>
      </c>
      <c r="K559" s="83" t="s">
        <v>34</v>
      </c>
      <c r="L559" s="83" t="s">
        <v>34</v>
      </c>
      <c r="M559" s="84" t="s">
        <v>34</v>
      </c>
      <c r="N559" s="55">
        <v>0</v>
      </c>
      <c r="O559" s="56">
        <v>0</v>
      </c>
      <c r="P559" s="83" t="s">
        <v>34</v>
      </c>
      <c r="Q559" s="83" t="s">
        <v>34</v>
      </c>
      <c r="R559" s="83" t="s">
        <v>34</v>
      </c>
      <c r="S559" s="83" t="s">
        <v>34</v>
      </c>
      <c r="T559" s="83" t="s">
        <v>34</v>
      </c>
      <c r="U559" s="83" t="s">
        <v>34</v>
      </c>
      <c r="V559" s="57">
        <v>0</v>
      </c>
      <c r="W559" s="57">
        <v>0</v>
      </c>
    </row>
    <row r="560" spans="1:23" x14ac:dyDescent="0.2">
      <c r="A560" s="88"/>
      <c r="B560" s="89"/>
      <c r="C560" s="90"/>
      <c r="D560" s="58"/>
      <c r="E560" s="54"/>
      <c r="F560" s="82"/>
      <c r="G560" s="82"/>
      <c r="H560" s="73"/>
      <c r="I560" s="55">
        <v>0</v>
      </c>
      <c r="J560" s="72"/>
      <c r="K560" s="82"/>
      <c r="L560" s="82"/>
      <c r="M560" s="73"/>
      <c r="N560" s="55">
        <v>0</v>
      </c>
      <c r="O560" s="56">
        <v>0</v>
      </c>
      <c r="P560" s="82"/>
      <c r="Q560" s="82"/>
      <c r="R560" s="82"/>
      <c r="S560" s="82"/>
      <c r="T560" s="82"/>
      <c r="U560" s="82"/>
      <c r="V560" s="57">
        <v>0</v>
      </c>
      <c r="W560" s="57">
        <v>0</v>
      </c>
    </row>
    <row r="561" spans="1:23" x14ac:dyDescent="0.2">
      <c r="A561" s="88" t="s">
        <v>34</v>
      </c>
      <c r="B561" s="91"/>
      <c r="C561" s="90" t="s">
        <v>30</v>
      </c>
      <c r="D561">
        <v>182</v>
      </c>
      <c r="E561" s="54" t="s">
        <v>34</v>
      </c>
      <c r="F561" s="82" t="s">
        <v>34</v>
      </c>
      <c r="G561" s="82" t="s">
        <v>34</v>
      </c>
      <c r="H561" s="73" t="s">
        <v>34</v>
      </c>
      <c r="I561" s="55">
        <v>0</v>
      </c>
      <c r="J561" s="72" t="s">
        <v>34</v>
      </c>
      <c r="K561" s="82" t="s">
        <v>34</v>
      </c>
      <c r="L561" s="82" t="s">
        <v>34</v>
      </c>
      <c r="M561" s="73" t="s">
        <v>34</v>
      </c>
      <c r="N561" s="55">
        <v>0</v>
      </c>
      <c r="O561" s="56">
        <v>0</v>
      </c>
      <c r="P561" s="82" t="s">
        <v>34</v>
      </c>
      <c r="Q561" s="82" t="s">
        <v>34</v>
      </c>
      <c r="R561" s="82" t="s">
        <v>34</v>
      </c>
      <c r="S561" s="82" t="s">
        <v>34</v>
      </c>
      <c r="T561" s="82" t="s">
        <v>34</v>
      </c>
      <c r="U561" s="82" t="s">
        <v>34</v>
      </c>
      <c r="V561" s="57">
        <v>0</v>
      </c>
      <c r="W561" s="57">
        <v>0</v>
      </c>
    </row>
    <row r="562" spans="1:23" x14ac:dyDescent="0.2">
      <c r="A562" s="88" t="s">
        <v>34</v>
      </c>
      <c r="B562" s="89"/>
      <c r="C562" s="90" t="s">
        <v>31</v>
      </c>
      <c r="D562" s="58" t="s">
        <v>34</v>
      </c>
      <c r="E562" s="54" t="s">
        <v>34</v>
      </c>
      <c r="F562" s="82" t="s">
        <v>34</v>
      </c>
      <c r="G562" s="82" t="s">
        <v>34</v>
      </c>
      <c r="H562" s="73" t="s">
        <v>34</v>
      </c>
      <c r="I562" s="55">
        <v>0</v>
      </c>
      <c r="J562" s="72" t="s">
        <v>34</v>
      </c>
      <c r="K562" s="82" t="s">
        <v>34</v>
      </c>
      <c r="L562" s="82" t="s">
        <v>34</v>
      </c>
      <c r="M562" s="73" t="s">
        <v>34</v>
      </c>
      <c r="N562" s="55">
        <v>0</v>
      </c>
      <c r="O562" s="56">
        <v>0</v>
      </c>
      <c r="P562" s="82" t="s">
        <v>34</v>
      </c>
      <c r="Q562" s="82" t="s">
        <v>34</v>
      </c>
      <c r="R562" s="82" t="s">
        <v>34</v>
      </c>
      <c r="S562" s="82" t="s">
        <v>34</v>
      </c>
      <c r="T562" s="82" t="s">
        <v>34</v>
      </c>
      <c r="U562" s="82" t="s">
        <v>34</v>
      </c>
      <c r="V562" s="57">
        <v>0</v>
      </c>
      <c r="W562" s="57">
        <v>0</v>
      </c>
    </row>
    <row r="563" spans="1:23" x14ac:dyDescent="0.2">
      <c r="A563" s="88"/>
      <c r="B563" s="89"/>
      <c r="C563" s="90"/>
      <c r="D563" s="58"/>
      <c r="E563" s="54"/>
      <c r="F563" s="82"/>
      <c r="G563" s="82"/>
      <c r="H563" s="73"/>
      <c r="I563" s="55">
        <v>0</v>
      </c>
      <c r="J563" s="72"/>
      <c r="K563" s="82"/>
      <c r="L563" s="82"/>
      <c r="M563" s="73"/>
      <c r="N563" s="55">
        <v>0</v>
      </c>
      <c r="O563" s="56">
        <v>0</v>
      </c>
      <c r="P563" s="82"/>
      <c r="Q563" s="82"/>
      <c r="R563" s="82"/>
      <c r="S563" s="82"/>
      <c r="T563" s="82"/>
      <c r="U563" s="82"/>
      <c r="V563" s="57">
        <v>0</v>
      </c>
      <c r="W563" s="57">
        <v>0</v>
      </c>
    </row>
    <row r="564" spans="1:23" x14ac:dyDescent="0.2">
      <c r="A564" s="88" t="s">
        <v>34</v>
      </c>
      <c r="B564" s="91"/>
      <c r="C564" s="90" t="s">
        <v>30</v>
      </c>
      <c r="D564">
        <v>183</v>
      </c>
      <c r="E564" s="54" t="s">
        <v>34</v>
      </c>
      <c r="F564" s="82" t="s">
        <v>34</v>
      </c>
      <c r="G564" s="82" t="s">
        <v>34</v>
      </c>
      <c r="H564" s="73" t="s">
        <v>34</v>
      </c>
      <c r="I564" s="55">
        <v>0</v>
      </c>
      <c r="J564" s="72" t="s">
        <v>34</v>
      </c>
      <c r="K564" s="82" t="s">
        <v>34</v>
      </c>
      <c r="L564" s="82" t="s">
        <v>34</v>
      </c>
      <c r="M564" s="73" t="s">
        <v>34</v>
      </c>
      <c r="N564" s="55">
        <v>0</v>
      </c>
      <c r="O564" s="56">
        <v>0</v>
      </c>
      <c r="P564" s="82" t="s">
        <v>34</v>
      </c>
      <c r="Q564" s="82" t="s">
        <v>34</v>
      </c>
      <c r="R564" s="82" t="s">
        <v>34</v>
      </c>
      <c r="S564" s="82" t="s">
        <v>34</v>
      </c>
      <c r="T564" s="82" t="s">
        <v>34</v>
      </c>
      <c r="U564" s="82" t="s">
        <v>34</v>
      </c>
      <c r="V564" s="57">
        <v>0</v>
      </c>
      <c r="W564" s="57">
        <v>0</v>
      </c>
    </row>
    <row r="565" spans="1:23" x14ac:dyDescent="0.2">
      <c r="A565" s="92" t="s">
        <v>34</v>
      </c>
      <c r="B565" s="93"/>
      <c r="C565" s="94" t="s">
        <v>31</v>
      </c>
      <c r="D565" s="58" t="s">
        <v>34</v>
      </c>
      <c r="E565" s="59" t="s">
        <v>34</v>
      </c>
      <c r="F565" s="83" t="s">
        <v>34</v>
      </c>
      <c r="G565" s="83" t="s">
        <v>34</v>
      </c>
      <c r="H565" s="84" t="s">
        <v>34</v>
      </c>
      <c r="I565" s="55">
        <v>0</v>
      </c>
      <c r="J565" s="85" t="s">
        <v>34</v>
      </c>
      <c r="K565" s="83" t="s">
        <v>34</v>
      </c>
      <c r="L565" s="83" t="s">
        <v>34</v>
      </c>
      <c r="M565" s="84" t="s">
        <v>34</v>
      </c>
      <c r="N565" s="55">
        <v>0</v>
      </c>
      <c r="O565" s="56">
        <v>0</v>
      </c>
      <c r="P565" s="83" t="s">
        <v>34</v>
      </c>
      <c r="Q565" s="83" t="s">
        <v>34</v>
      </c>
      <c r="R565" s="83" t="s">
        <v>34</v>
      </c>
      <c r="S565" s="83" t="s">
        <v>34</v>
      </c>
      <c r="T565" s="83" t="s">
        <v>34</v>
      </c>
      <c r="U565" s="83" t="s">
        <v>34</v>
      </c>
      <c r="V565" s="57">
        <v>0</v>
      </c>
      <c r="W565" s="57">
        <v>0</v>
      </c>
    </row>
    <row r="566" spans="1:23" x14ac:dyDescent="0.2">
      <c r="A566" s="88"/>
      <c r="B566" s="89"/>
      <c r="C566" s="90"/>
      <c r="D566" s="58"/>
      <c r="E566" s="54"/>
      <c r="F566" s="82"/>
      <c r="G566" s="82"/>
      <c r="H566" s="73"/>
      <c r="I566" s="55">
        <v>0</v>
      </c>
      <c r="J566" s="72"/>
      <c r="K566" s="82"/>
      <c r="L566" s="82"/>
      <c r="M566" s="73"/>
      <c r="N566" s="55">
        <v>0</v>
      </c>
      <c r="O566" s="56">
        <v>0</v>
      </c>
      <c r="P566" s="82"/>
      <c r="Q566" s="82"/>
      <c r="R566" s="82"/>
      <c r="S566" s="82"/>
      <c r="T566" s="82"/>
      <c r="U566" s="82"/>
      <c r="V566" s="57">
        <v>0</v>
      </c>
      <c r="W566" s="57">
        <v>0</v>
      </c>
    </row>
    <row r="567" spans="1:23" x14ac:dyDescent="0.2">
      <c r="A567" s="88" t="s">
        <v>34</v>
      </c>
      <c r="B567" s="91"/>
      <c r="C567" s="90" t="s">
        <v>30</v>
      </c>
      <c r="D567">
        <v>184</v>
      </c>
      <c r="E567" s="54" t="s">
        <v>34</v>
      </c>
      <c r="F567" s="82" t="s">
        <v>34</v>
      </c>
      <c r="G567" s="82" t="s">
        <v>34</v>
      </c>
      <c r="H567" s="73" t="s">
        <v>34</v>
      </c>
      <c r="I567" s="55">
        <v>0</v>
      </c>
      <c r="J567" s="72" t="s">
        <v>34</v>
      </c>
      <c r="K567" s="82" t="s">
        <v>34</v>
      </c>
      <c r="L567" s="82" t="s">
        <v>34</v>
      </c>
      <c r="M567" s="73" t="s">
        <v>34</v>
      </c>
      <c r="N567" s="55">
        <v>0</v>
      </c>
      <c r="O567" s="56">
        <v>0</v>
      </c>
      <c r="P567" s="82" t="s">
        <v>34</v>
      </c>
      <c r="Q567" s="82" t="s">
        <v>34</v>
      </c>
      <c r="R567" s="82" t="s">
        <v>34</v>
      </c>
      <c r="S567" s="82" t="s">
        <v>34</v>
      </c>
      <c r="T567" s="82" t="s">
        <v>34</v>
      </c>
      <c r="U567" s="82" t="s">
        <v>34</v>
      </c>
      <c r="V567" s="57">
        <v>0</v>
      </c>
      <c r="W567" s="57">
        <v>0</v>
      </c>
    </row>
    <row r="568" spans="1:23" x14ac:dyDescent="0.2">
      <c r="A568" s="88" t="s">
        <v>34</v>
      </c>
      <c r="B568" s="89"/>
      <c r="C568" s="90" t="s">
        <v>31</v>
      </c>
      <c r="D568" s="58" t="s">
        <v>34</v>
      </c>
      <c r="E568" s="54" t="s">
        <v>34</v>
      </c>
      <c r="F568" s="82" t="s">
        <v>34</v>
      </c>
      <c r="G568" s="82" t="s">
        <v>34</v>
      </c>
      <c r="H568" s="73" t="s">
        <v>34</v>
      </c>
      <c r="I568" s="55">
        <v>0</v>
      </c>
      <c r="J568" s="72" t="s">
        <v>34</v>
      </c>
      <c r="K568" s="82" t="s">
        <v>34</v>
      </c>
      <c r="L568" s="82" t="s">
        <v>34</v>
      </c>
      <c r="M568" s="73" t="s">
        <v>34</v>
      </c>
      <c r="N568" s="55">
        <v>0</v>
      </c>
      <c r="O568" s="56">
        <v>0</v>
      </c>
      <c r="P568" s="82" t="s">
        <v>34</v>
      </c>
      <c r="Q568" s="82" t="s">
        <v>34</v>
      </c>
      <c r="R568" s="82" t="s">
        <v>34</v>
      </c>
      <c r="S568" s="82" t="s">
        <v>34</v>
      </c>
      <c r="T568" s="82" t="s">
        <v>34</v>
      </c>
      <c r="U568" s="82" t="s">
        <v>34</v>
      </c>
      <c r="V568" s="57">
        <v>0</v>
      </c>
      <c r="W568" s="57">
        <v>0</v>
      </c>
    </row>
    <row r="569" spans="1:23" x14ac:dyDescent="0.2">
      <c r="A569" s="88"/>
      <c r="B569" s="89"/>
      <c r="C569" s="90"/>
      <c r="D569" s="58"/>
      <c r="E569" s="54"/>
      <c r="F569" s="82"/>
      <c r="G569" s="82"/>
      <c r="H569" s="73"/>
      <c r="I569" s="55">
        <v>0</v>
      </c>
      <c r="J569" s="72"/>
      <c r="K569" s="82"/>
      <c r="L569" s="82"/>
      <c r="M569" s="73"/>
      <c r="N569" s="55">
        <v>0</v>
      </c>
      <c r="O569" s="56">
        <v>0</v>
      </c>
      <c r="P569" s="82"/>
      <c r="Q569" s="82"/>
      <c r="R569" s="82"/>
      <c r="S569" s="82"/>
      <c r="T569" s="82"/>
      <c r="U569" s="82"/>
      <c r="V569" s="57">
        <v>0</v>
      </c>
      <c r="W569" s="57">
        <v>0</v>
      </c>
    </row>
    <row r="570" spans="1:23" x14ac:dyDescent="0.2">
      <c r="A570" s="88" t="s">
        <v>34</v>
      </c>
      <c r="B570" s="91"/>
      <c r="C570" s="90" t="s">
        <v>30</v>
      </c>
      <c r="D570">
        <v>185</v>
      </c>
      <c r="E570" s="54" t="s">
        <v>34</v>
      </c>
      <c r="F570" s="82" t="s">
        <v>34</v>
      </c>
      <c r="G570" s="82" t="s">
        <v>34</v>
      </c>
      <c r="H570" s="73" t="s">
        <v>34</v>
      </c>
      <c r="I570" s="55">
        <v>0</v>
      </c>
      <c r="J570" s="72" t="s">
        <v>34</v>
      </c>
      <c r="K570" s="82" t="s">
        <v>34</v>
      </c>
      <c r="L570" s="82" t="s">
        <v>34</v>
      </c>
      <c r="M570" s="73" t="s">
        <v>34</v>
      </c>
      <c r="N570" s="55">
        <v>0</v>
      </c>
      <c r="O570" s="56">
        <v>0</v>
      </c>
      <c r="P570" s="82" t="s">
        <v>34</v>
      </c>
      <c r="Q570" s="82" t="s">
        <v>34</v>
      </c>
      <c r="R570" s="82" t="s">
        <v>34</v>
      </c>
      <c r="S570" s="82" t="s">
        <v>34</v>
      </c>
      <c r="T570" s="82" t="s">
        <v>34</v>
      </c>
      <c r="U570" s="82" t="s">
        <v>34</v>
      </c>
      <c r="V570" s="57">
        <v>0</v>
      </c>
      <c r="W570" s="57">
        <v>0</v>
      </c>
    </row>
    <row r="571" spans="1:23" x14ac:dyDescent="0.2">
      <c r="A571" s="92" t="s">
        <v>34</v>
      </c>
      <c r="B571" s="93"/>
      <c r="C571" s="94" t="s">
        <v>31</v>
      </c>
      <c r="D571" s="58" t="s">
        <v>34</v>
      </c>
      <c r="E571" s="59" t="s">
        <v>34</v>
      </c>
      <c r="F571" s="83" t="s">
        <v>34</v>
      </c>
      <c r="G571" s="83" t="s">
        <v>34</v>
      </c>
      <c r="H571" s="84" t="s">
        <v>34</v>
      </c>
      <c r="I571" s="55">
        <v>0</v>
      </c>
      <c r="J571" s="85" t="s">
        <v>34</v>
      </c>
      <c r="K571" s="83" t="s">
        <v>34</v>
      </c>
      <c r="L571" s="83" t="s">
        <v>34</v>
      </c>
      <c r="M571" s="84" t="s">
        <v>34</v>
      </c>
      <c r="N571" s="55">
        <v>0</v>
      </c>
      <c r="O571" s="56">
        <v>0</v>
      </c>
      <c r="P571" s="83" t="s">
        <v>34</v>
      </c>
      <c r="Q571" s="83" t="s">
        <v>34</v>
      </c>
      <c r="R571" s="83" t="s">
        <v>34</v>
      </c>
      <c r="S571" s="83" t="s">
        <v>34</v>
      </c>
      <c r="T571" s="83" t="s">
        <v>34</v>
      </c>
      <c r="U571" s="83" t="s">
        <v>34</v>
      </c>
      <c r="V571" s="57">
        <v>0</v>
      </c>
      <c r="W571" s="57">
        <v>0</v>
      </c>
    </row>
    <row r="572" spans="1:23" x14ac:dyDescent="0.2">
      <c r="A572" s="88"/>
      <c r="B572" s="89"/>
      <c r="C572" s="90"/>
      <c r="D572" s="58"/>
      <c r="E572" s="54"/>
      <c r="F572" s="82"/>
      <c r="G572" s="82"/>
      <c r="H572" s="73"/>
      <c r="I572" s="55">
        <v>0</v>
      </c>
      <c r="J572" s="72"/>
      <c r="K572" s="82"/>
      <c r="L572" s="82"/>
      <c r="M572" s="73"/>
      <c r="N572" s="55">
        <v>0</v>
      </c>
      <c r="O572" s="56">
        <v>0</v>
      </c>
      <c r="P572" s="82"/>
      <c r="Q572" s="82"/>
      <c r="R572" s="82"/>
      <c r="S572" s="82"/>
      <c r="T572" s="82"/>
      <c r="U572" s="82"/>
      <c r="V572" s="57">
        <v>0</v>
      </c>
      <c r="W572" s="57">
        <v>0</v>
      </c>
    </row>
    <row r="573" spans="1:23" x14ac:dyDescent="0.2">
      <c r="A573" s="88" t="s">
        <v>34</v>
      </c>
      <c r="B573" s="91"/>
      <c r="C573" s="90" t="s">
        <v>30</v>
      </c>
      <c r="D573">
        <v>186</v>
      </c>
      <c r="E573" s="54" t="s">
        <v>34</v>
      </c>
      <c r="F573" s="82" t="s">
        <v>34</v>
      </c>
      <c r="G573" s="82" t="s">
        <v>34</v>
      </c>
      <c r="H573" s="73" t="s">
        <v>34</v>
      </c>
      <c r="I573" s="55">
        <v>0</v>
      </c>
      <c r="J573" s="72" t="s">
        <v>34</v>
      </c>
      <c r="K573" s="82" t="s">
        <v>34</v>
      </c>
      <c r="L573" s="82" t="s">
        <v>34</v>
      </c>
      <c r="M573" s="73" t="s">
        <v>34</v>
      </c>
      <c r="N573" s="55">
        <v>0</v>
      </c>
      <c r="O573" s="56">
        <v>0</v>
      </c>
      <c r="P573" s="82" t="s">
        <v>34</v>
      </c>
      <c r="Q573" s="82" t="s">
        <v>34</v>
      </c>
      <c r="R573" s="82" t="s">
        <v>34</v>
      </c>
      <c r="S573" s="82" t="s">
        <v>34</v>
      </c>
      <c r="T573" s="82" t="s">
        <v>34</v>
      </c>
      <c r="U573" s="82" t="s">
        <v>34</v>
      </c>
      <c r="V573" s="57">
        <v>0</v>
      </c>
      <c r="W573" s="57">
        <v>0</v>
      </c>
    </row>
    <row r="574" spans="1:23" x14ac:dyDescent="0.2">
      <c r="A574" s="88" t="s">
        <v>34</v>
      </c>
      <c r="B574" s="89"/>
      <c r="C574" s="90" t="s">
        <v>31</v>
      </c>
      <c r="D574" s="58" t="s">
        <v>34</v>
      </c>
      <c r="E574" s="54" t="s">
        <v>34</v>
      </c>
      <c r="F574" s="82" t="s">
        <v>34</v>
      </c>
      <c r="G574" s="82" t="s">
        <v>34</v>
      </c>
      <c r="H574" s="73" t="s">
        <v>34</v>
      </c>
      <c r="I574" s="55">
        <v>0</v>
      </c>
      <c r="J574" s="72" t="s">
        <v>34</v>
      </c>
      <c r="K574" s="82" t="s">
        <v>34</v>
      </c>
      <c r="L574" s="82" t="s">
        <v>34</v>
      </c>
      <c r="M574" s="73" t="s">
        <v>34</v>
      </c>
      <c r="N574" s="55">
        <v>0</v>
      </c>
      <c r="O574" s="56">
        <v>0</v>
      </c>
      <c r="P574" s="82" t="s">
        <v>34</v>
      </c>
      <c r="Q574" s="82" t="s">
        <v>34</v>
      </c>
      <c r="R574" s="82" t="s">
        <v>34</v>
      </c>
      <c r="S574" s="82" t="s">
        <v>34</v>
      </c>
      <c r="T574" s="82" t="s">
        <v>34</v>
      </c>
      <c r="U574" s="82" t="s">
        <v>34</v>
      </c>
      <c r="V574" s="57">
        <v>0</v>
      </c>
      <c r="W574" s="57">
        <v>0</v>
      </c>
    </row>
    <row r="575" spans="1:23" x14ac:dyDescent="0.2">
      <c r="A575" s="88"/>
      <c r="B575" s="89"/>
      <c r="C575" s="90"/>
      <c r="D575" s="58"/>
      <c r="E575" s="54"/>
      <c r="F575" s="82"/>
      <c r="G575" s="82"/>
      <c r="H575" s="73"/>
      <c r="I575" s="55">
        <v>0</v>
      </c>
      <c r="J575" s="72"/>
      <c r="K575" s="82"/>
      <c r="L575" s="82"/>
      <c r="M575" s="73"/>
      <c r="N575" s="55">
        <v>0</v>
      </c>
      <c r="O575" s="56">
        <v>0</v>
      </c>
      <c r="P575" s="82"/>
      <c r="Q575" s="82"/>
      <c r="R575" s="82"/>
      <c r="S575" s="82"/>
      <c r="T575" s="82"/>
      <c r="U575" s="82"/>
      <c r="V575" s="57">
        <v>0</v>
      </c>
      <c r="W575" s="57">
        <v>0</v>
      </c>
    </row>
    <row r="576" spans="1:23" x14ac:dyDescent="0.2">
      <c r="A576" s="88" t="s">
        <v>34</v>
      </c>
      <c r="B576" s="91"/>
      <c r="C576" s="90" t="s">
        <v>30</v>
      </c>
      <c r="D576">
        <v>187</v>
      </c>
      <c r="E576" s="54" t="s">
        <v>34</v>
      </c>
      <c r="F576" s="82" t="s">
        <v>34</v>
      </c>
      <c r="G576" s="82" t="s">
        <v>34</v>
      </c>
      <c r="H576" s="73" t="s">
        <v>34</v>
      </c>
      <c r="I576" s="55">
        <v>0</v>
      </c>
      <c r="J576" s="72" t="s">
        <v>34</v>
      </c>
      <c r="K576" s="82" t="s">
        <v>34</v>
      </c>
      <c r="L576" s="82" t="s">
        <v>34</v>
      </c>
      <c r="M576" s="73" t="s">
        <v>34</v>
      </c>
      <c r="N576" s="55">
        <v>0</v>
      </c>
      <c r="O576" s="56">
        <v>0</v>
      </c>
      <c r="P576" s="82" t="s">
        <v>34</v>
      </c>
      <c r="Q576" s="82" t="s">
        <v>34</v>
      </c>
      <c r="R576" s="82" t="s">
        <v>34</v>
      </c>
      <c r="S576" s="82" t="s">
        <v>34</v>
      </c>
      <c r="T576" s="82" t="s">
        <v>34</v>
      </c>
      <c r="U576" s="82" t="s">
        <v>34</v>
      </c>
      <c r="V576" s="57">
        <v>0</v>
      </c>
      <c r="W576" s="57">
        <v>0</v>
      </c>
    </row>
    <row r="577" spans="1:23" x14ac:dyDescent="0.2">
      <c r="A577" s="92" t="s">
        <v>34</v>
      </c>
      <c r="B577" s="93"/>
      <c r="C577" s="94" t="s">
        <v>31</v>
      </c>
      <c r="D577" s="58" t="s">
        <v>34</v>
      </c>
      <c r="E577" s="59" t="s">
        <v>34</v>
      </c>
      <c r="F577" s="83" t="s">
        <v>34</v>
      </c>
      <c r="G577" s="83" t="s">
        <v>34</v>
      </c>
      <c r="H577" s="84" t="s">
        <v>34</v>
      </c>
      <c r="I577" s="55">
        <v>0</v>
      </c>
      <c r="J577" s="85" t="s">
        <v>34</v>
      </c>
      <c r="K577" s="83" t="s">
        <v>34</v>
      </c>
      <c r="L577" s="83" t="s">
        <v>34</v>
      </c>
      <c r="M577" s="84" t="s">
        <v>34</v>
      </c>
      <c r="N577" s="55">
        <v>0</v>
      </c>
      <c r="O577" s="56">
        <v>0</v>
      </c>
      <c r="P577" s="83" t="s">
        <v>34</v>
      </c>
      <c r="Q577" s="83" t="s">
        <v>34</v>
      </c>
      <c r="R577" s="83" t="s">
        <v>34</v>
      </c>
      <c r="S577" s="83" t="s">
        <v>34</v>
      </c>
      <c r="T577" s="83" t="s">
        <v>34</v>
      </c>
      <c r="U577" s="83" t="s">
        <v>34</v>
      </c>
      <c r="V577" s="57">
        <v>0</v>
      </c>
      <c r="W577" s="57">
        <v>0</v>
      </c>
    </row>
    <row r="578" spans="1:23" x14ac:dyDescent="0.2">
      <c r="A578" s="88"/>
      <c r="B578" s="89"/>
      <c r="C578" s="90"/>
      <c r="D578" s="58"/>
      <c r="E578" s="54"/>
      <c r="F578" s="82"/>
      <c r="G578" s="82"/>
      <c r="H578" s="73"/>
      <c r="I578" s="55">
        <v>0</v>
      </c>
      <c r="J578" s="72"/>
      <c r="K578" s="82"/>
      <c r="L578" s="82"/>
      <c r="M578" s="73"/>
      <c r="N578" s="55">
        <v>0</v>
      </c>
      <c r="O578" s="56">
        <v>0</v>
      </c>
      <c r="P578" s="82"/>
      <c r="Q578" s="82"/>
      <c r="R578" s="82"/>
      <c r="S578" s="82"/>
      <c r="T578" s="82"/>
      <c r="U578" s="82"/>
      <c r="V578" s="57">
        <v>0</v>
      </c>
      <c r="W578" s="57">
        <v>0</v>
      </c>
    </row>
    <row r="579" spans="1:23" x14ac:dyDescent="0.2">
      <c r="A579" s="88" t="s">
        <v>34</v>
      </c>
      <c r="B579" s="91"/>
      <c r="C579" s="90" t="s">
        <v>30</v>
      </c>
      <c r="D579">
        <v>188</v>
      </c>
      <c r="E579" s="54" t="s">
        <v>34</v>
      </c>
      <c r="F579" s="82" t="s">
        <v>34</v>
      </c>
      <c r="G579" s="82" t="s">
        <v>34</v>
      </c>
      <c r="H579" s="73" t="s">
        <v>34</v>
      </c>
      <c r="I579" s="55">
        <v>0</v>
      </c>
      <c r="J579" s="72" t="s">
        <v>34</v>
      </c>
      <c r="K579" s="82" t="s">
        <v>34</v>
      </c>
      <c r="L579" s="82" t="s">
        <v>34</v>
      </c>
      <c r="M579" s="73" t="s">
        <v>34</v>
      </c>
      <c r="N579" s="55">
        <v>0</v>
      </c>
      <c r="O579" s="56">
        <v>0</v>
      </c>
      <c r="P579" s="82" t="s">
        <v>34</v>
      </c>
      <c r="Q579" s="82" t="s">
        <v>34</v>
      </c>
      <c r="R579" s="82" t="s">
        <v>34</v>
      </c>
      <c r="S579" s="82" t="s">
        <v>34</v>
      </c>
      <c r="T579" s="82" t="s">
        <v>34</v>
      </c>
      <c r="U579" s="82" t="s">
        <v>34</v>
      </c>
      <c r="V579" s="57">
        <v>0</v>
      </c>
      <c r="W579" s="57">
        <v>0</v>
      </c>
    </row>
    <row r="580" spans="1:23" x14ac:dyDescent="0.2">
      <c r="A580" s="88" t="s">
        <v>34</v>
      </c>
      <c r="B580" s="89"/>
      <c r="C580" s="90" t="s">
        <v>31</v>
      </c>
      <c r="D580" s="58" t="s">
        <v>34</v>
      </c>
      <c r="E580" s="54" t="s">
        <v>34</v>
      </c>
      <c r="F580" s="82" t="s">
        <v>34</v>
      </c>
      <c r="G580" s="82" t="s">
        <v>34</v>
      </c>
      <c r="H580" s="73" t="s">
        <v>34</v>
      </c>
      <c r="I580" s="55">
        <v>0</v>
      </c>
      <c r="J580" s="72" t="s">
        <v>34</v>
      </c>
      <c r="K580" s="82" t="s">
        <v>34</v>
      </c>
      <c r="L580" s="82" t="s">
        <v>34</v>
      </c>
      <c r="M580" s="73" t="s">
        <v>34</v>
      </c>
      <c r="N580" s="55">
        <v>0</v>
      </c>
      <c r="O580" s="56">
        <v>0</v>
      </c>
      <c r="P580" s="82" t="s">
        <v>34</v>
      </c>
      <c r="Q580" s="82" t="s">
        <v>34</v>
      </c>
      <c r="R580" s="82" t="s">
        <v>34</v>
      </c>
      <c r="S580" s="82" t="s">
        <v>34</v>
      </c>
      <c r="T580" s="82" t="s">
        <v>34</v>
      </c>
      <c r="U580" s="82" t="s">
        <v>34</v>
      </c>
      <c r="V580" s="57">
        <v>0</v>
      </c>
      <c r="W580" s="57">
        <v>0</v>
      </c>
    </row>
    <row r="581" spans="1:23" x14ac:dyDescent="0.2">
      <c r="A581" s="88"/>
      <c r="B581" s="89"/>
      <c r="C581" s="90"/>
      <c r="D581" s="58"/>
      <c r="E581" s="54"/>
      <c r="F581" s="82"/>
      <c r="G581" s="82"/>
      <c r="H581" s="73"/>
      <c r="I581" s="55">
        <v>0</v>
      </c>
      <c r="J581" s="72"/>
      <c r="K581" s="82"/>
      <c r="L581" s="82"/>
      <c r="M581" s="73"/>
      <c r="N581" s="55">
        <v>0</v>
      </c>
      <c r="O581" s="56">
        <v>0</v>
      </c>
      <c r="P581" s="82"/>
      <c r="Q581" s="82"/>
      <c r="R581" s="82"/>
      <c r="S581" s="82"/>
      <c r="T581" s="82"/>
      <c r="U581" s="82"/>
      <c r="V581" s="57">
        <v>0</v>
      </c>
      <c r="W581" s="57">
        <v>0</v>
      </c>
    </row>
    <row r="582" spans="1:23" x14ac:dyDescent="0.2">
      <c r="A582" s="88" t="s">
        <v>34</v>
      </c>
      <c r="B582" s="91"/>
      <c r="C582" s="90" t="s">
        <v>30</v>
      </c>
      <c r="D582">
        <v>189</v>
      </c>
      <c r="E582" s="54" t="s">
        <v>34</v>
      </c>
      <c r="F582" s="82" t="s">
        <v>34</v>
      </c>
      <c r="G582" s="82" t="s">
        <v>34</v>
      </c>
      <c r="H582" s="73" t="s">
        <v>34</v>
      </c>
      <c r="I582" s="55">
        <v>0</v>
      </c>
      <c r="J582" s="72" t="s">
        <v>34</v>
      </c>
      <c r="K582" s="82" t="s">
        <v>34</v>
      </c>
      <c r="L582" s="82" t="s">
        <v>34</v>
      </c>
      <c r="M582" s="73" t="s">
        <v>34</v>
      </c>
      <c r="N582" s="55">
        <v>0</v>
      </c>
      <c r="O582" s="56">
        <v>0</v>
      </c>
      <c r="P582" s="82" t="s">
        <v>34</v>
      </c>
      <c r="Q582" s="82" t="s">
        <v>34</v>
      </c>
      <c r="R582" s="82" t="s">
        <v>34</v>
      </c>
      <c r="S582" s="82" t="s">
        <v>34</v>
      </c>
      <c r="T582" s="82" t="s">
        <v>34</v>
      </c>
      <c r="U582" s="82" t="s">
        <v>34</v>
      </c>
      <c r="V582" s="57">
        <v>0</v>
      </c>
      <c r="W582" s="57">
        <v>0</v>
      </c>
    </row>
    <row r="583" spans="1:23" x14ac:dyDescent="0.2">
      <c r="A583" s="92" t="s">
        <v>34</v>
      </c>
      <c r="B583" s="93"/>
      <c r="C583" s="94" t="s">
        <v>31</v>
      </c>
      <c r="D583" s="58" t="s">
        <v>34</v>
      </c>
      <c r="E583" s="59" t="s">
        <v>34</v>
      </c>
      <c r="F583" s="83" t="s">
        <v>34</v>
      </c>
      <c r="G583" s="83" t="s">
        <v>34</v>
      </c>
      <c r="H583" s="84" t="s">
        <v>34</v>
      </c>
      <c r="I583" s="55">
        <v>0</v>
      </c>
      <c r="J583" s="85" t="s">
        <v>34</v>
      </c>
      <c r="K583" s="83" t="s">
        <v>34</v>
      </c>
      <c r="L583" s="83" t="s">
        <v>34</v>
      </c>
      <c r="M583" s="84" t="s">
        <v>34</v>
      </c>
      <c r="N583" s="55">
        <v>0</v>
      </c>
      <c r="O583" s="56">
        <v>0</v>
      </c>
      <c r="P583" s="83" t="s">
        <v>34</v>
      </c>
      <c r="Q583" s="83" t="s">
        <v>34</v>
      </c>
      <c r="R583" s="83" t="s">
        <v>34</v>
      </c>
      <c r="S583" s="83" t="s">
        <v>34</v>
      </c>
      <c r="T583" s="83" t="s">
        <v>34</v>
      </c>
      <c r="U583" s="83" t="s">
        <v>34</v>
      </c>
      <c r="V583" s="57">
        <v>0</v>
      </c>
      <c r="W583" s="57">
        <v>0</v>
      </c>
    </row>
    <row r="584" spans="1:23" x14ac:dyDescent="0.2">
      <c r="A584" s="88"/>
      <c r="B584" s="89"/>
      <c r="C584" s="90"/>
      <c r="D584" s="58"/>
      <c r="E584" s="54"/>
      <c r="F584" s="82"/>
      <c r="G584" s="82"/>
      <c r="H584" s="73"/>
      <c r="I584" s="55">
        <v>0</v>
      </c>
      <c r="J584" s="72"/>
      <c r="K584" s="82"/>
      <c r="L584" s="82"/>
      <c r="M584" s="73"/>
      <c r="N584" s="55">
        <v>0</v>
      </c>
      <c r="O584" s="56">
        <v>0</v>
      </c>
      <c r="P584" s="82"/>
      <c r="Q584" s="82"/>
      <c r="R584" s="82"/>
      <c r="S584" s="82"/>
      <c r="T584" s="82"/>
      <c r="U584" s="82"/>
      <c r="V584" s="57">
        <v>0</v>
      </c>
      <c r="W584" s="57">
        <v>0</v>
      </c>
    </row>
    <row r="585" spans="1:23" x14ac:dyDescent="0.2">
      <c r="A585" s="88" t="s">
        <v>34</v>
      </c>
      <c r="B585" s="91"/>
      <c r="C585" s="90" t="s">
        <v>30</v>
      </c>
      <c r="D585">
        <v>190</v>
      </c>
      <c r="E585" s="54" t="s">
        <v>34</v>
      </c>
      <c r="F585" s="82" t="s">
        <v>34</v>
      </c>
      <c r="G585" s="82" t="s">
        <v>34</v>
      </c>
      <c r="H585" s="73" t="s">
        <v>34</v>
      </c>
      <c r="I585" s="55">
        <v>0</v>
      </c>
      <c r="J585" s="72" t="s">
        <v>34</v>
      </c>
      <c r="K585" s="82" t="s">
        <v>34</v>
      </c>
      <c r="L585" s="82" t="s">
        <v>34</v>
      </c>
      <c r="M585" s="73" t="s">
        <v>34</v>
      </c>
      <c r="N585" s="55">
        <v>0</v>
      </c>
      <c r="O585" s="56">
        <v>0</v>
      </c>
      <c r="P585" s="82" t="s">
        <v>34</v>
      </c>
      <c r="Q585" s="82" t="s">
        <v>34</v>
      </c>
      <c r="R585" s="82" t="s">
        <v>34</v>
      </c>
      <c r="S585" s="82" t="s">
        <v>34</v>
      </c>
      <c r="T585" s="82" t="s">
        <v>34</v>
      </c>
      <c r="U585" s="82" t="s">
        <v>34</v>
      </c>
      <c r="V585" s="57">
        <v>0</v>
      </c>
      <c r="W585" s="57">
        <v>0</v>
      </c>
    </row>
    <row r="586" spans="1:23" x14ac:dyDescent="0.2">
      <c r="A586" s="88" t="s">
        <v>34</v>
      </c>
      <c r="B586" s="89"/>
      <c r="C586" s="90" t="s">
        <v>31</v>
      </c>
      <c r="D586" s="58" t="s">
        <v>34</v>
      </c>
      <c r="E586" s="54" t="s">
        <v>34</v>
      </c>
      <c r="F586" s="82" t="s">
        <v>34</v>
      </c>
      <c r="G586" s="82" t="s">
        <v>34</v>
      </c>
      <c r="H586" s="73" t="s">
        <v>34</v>
      </c>
      <c r="I586" s="55">
        <v>0</v>
      </c>
      <c r="J586" s="72" t="s">
        <v>34</v>
      </c>
      <c r="K586" s="82" t="s">
        <v>34</v>
      </c>
      <c r="L586" s="82" t="s">
        <v>34</v>
      </c>
      <c r="M586" s="73" t="s">
        <v>34</v>
      </c>
      <c r="N586" s="55">
        <v>0</v>
      </c>
      <c r="O586" s="56">
        <v>0</v>
      </c>
      <c r="P586" s="82" t="s">
        <v>34</v>
      </c>
      <c r="Q586" s="82" t="s">
        <v>34</v>
      </c>
      <c r="R586" s="82" t="s">
        <v>34</v>
      </c>
      <c r="S586" s="82" t="s">
        <v>34</v>
      </c>
      <c r="T586" s="82" t="s">
        <v>34</v>
      </c>
      <c r="U586" s="82" t="s">
        <v>34</v>
      </c>
      <c r="V586" s="57">
        <v>0</v>
      </c>
      <c r="W586" s="57">
        <v>0</v>
      </c>
    </row>
    <row r="587" spans="1:23" x14ac:dyDescent="0.2">
      <c r="A587" s="88"/>
      <c r="B587" s="89"/>
      <c r="C587" s="90"/>
      <c r="D587" s="58"/>
      <c r="E587" s="54"/>
      <c r="F587" s="82"/>
      <c r="G587" s="82"/>
      <c r="H587" s="73"/>
      <c r="I587" s="55">
        <v>0</v>
      </c>
      <c r="J587" s="72"/>
      <c r="K587" s="82"/>
      <c r="L587" s="82"/>
      <c r="M587" s="73"/>
      <c r="N587" s="55">
        <v>0</v>
      </c>
      <c r="O587" s="56">
        <v>0</v>
      </c>
      <c r="P587" s="82"/>
      <c r="Q587" s="82"/>
      <c r="R587" s="82"/>
      <c r="S587" s="82"/>
      <c r="T587" s="82"/>
      <c r="U587" s="82"/>
      <c r="V587" s="57">
        <v>0</v>
      </c>
      <c r="W587" s="57">
        <v>0</v>
      </c>
    </row>
    <row r="588" spans="1:23" x14ac:dyDescent="0.2">
      <c r="A588" s="88" t="s">
        <v>34</v>
      </c>
      <c r="B588" s="91"/>
      <c r="C588" s="90" t="s">
        <v>30</v>
      </c>
      <c r="D588">
        <v>191</v>
      </c>
      <c r="E588" s="54" t="s">
        <v>34</v>
      </c>
      <c r="F588" s="82" t="s">
        <v>34</v>
      </c>
      <c r="G588" s="82" t="s">
        <v>34</v>
      </c>
      <c r="H588" s="73" t="s">
        <v>34</v>
      </c>
      <c r="I588" s="55">
        <v>0</v>
      </c>
      <c r="J588" s="72" t="s">
        <v>34</v>
      </c>
      <c r="K588" s="82" t="s">
        <v>34</v>
      </c>
      <c r="L588" s="82" t="s">
        <v>34</v>
      </c>
      <c r="M588" s="73" t="s">
        <v>34</v>
      </c>
      <c r="N588" s="55">
        <v>0</v>
      </c>
      <c r="O588" s="56">
        <v>0</v>
      </c>
      <c r="P588" s="82" t="s">
        <v>34</v>
      </c>
      <c r="Q588" s="82" t="s">
        <v>34</v>
      </c>
      <c r="R588" s="82" t="s">
        <v>34</v>
      </c>
      <c r="S588" s="82" t="s">
        <v>34</v>
      </c>
      <c r="T588" s="82" t="s">
        <v>34</v>
      </c>
      <c r="U588" s="82" t="s">
        <v>34</v>
      </c>
      <c r="V588" s="57">
        <v>0</v>
      </c>
      <c r="W588" s="57">
        <v>0</v>
      </c>
    </row>
    <row r="589" spans="1:23" x14ac:dyDescent="0.2">
      <c r="A589" s="92" t="s">
        <v>34</v>
      </c>
      <c r="B589" s="93"/>
      <c r="C589" s="94" t="s">
        <v>31</v>
      </c>
      <c r="D589" s="58" t="s">
        <v>34</v>
      </c>
      <c r="E589" s="59" t="s">
        <v>34</v>
      </c>
      <c r="F589" s="83" t="s">
        <v>34</v>
      </c>
      <c r="G589" s="83" t="s">
        <v>34</v>
      </c>
      <c r="H589" s="84" t="s">
        <v>34</v>
      </c>
      <c r="I589" s="55">
        <v>0</v>
      </c>
      <c r="J589" s="85" t="s">
        <v>34</v>
      </c>
      <c r="K589" s="83" t="s">
        <v>34</v>
      </c>
      <c r="L589" s="83" t="s">
        <v>34</v>
      </c>
      <c r="M589" s="84" t="s">
        <v>34</v>
      </c>
      <c r="N589" s="55">
        <v>0</v>
      </c>
      <c r="O589" s="56">
        <v>0</v>
      </c>
      <c r="P589" s="83" t="s">
        <v>34</v>
      </c>
      <c r="Q589" s="83" t="s">
        <v>34</v>
      </c>
      <c r="R589" s="83" t="s">
        <v>34</v>
      </c>
      <c r="S589" s="83" t="s">
        <v>34</v>
      </c>
      <c r="T589" s="83" t="s">
        <v>34</v>
      </c>
      <c r="U589" s="83" t="s">
        <v>34</v>
      </c>
      <c r="V589" s="57">
        <v>0</v>
      </c>
      <c r="W589" s="57">
        <v>0</v>
      </c>
    </row>
    <row r="590" spans="1:23" x14ac:dyDescent="0.2">
      <c r="A590" s="88"/>
      <c r="B590" s="89"/>
      <c r="C590" s="90"/>
      <c r="D590" s="58"/>
      <c r="E590" s="54"/>
      <c r="F590" s="82"/>
      <c r="G590" s="82"/>
      <c r="H590" s="73"/>
      <c r="I590" s="55">
        <v>0</v>
      </c>
      <c r="J590" s="72"/>
      <c r="K590" s="82"/>
      <c r="L590" s="82"/>
      <c r="M590" s="73"/>
      <c r="N590" s="55">
        <v>0</v>
      </c>
      <c r="O590" s="56">
        <v>0</v>
      </c>
      <c r="P590" s="82"/>
      <c r="Q590" s="82"/>
      <c r="R590" s="82"/>
      <c r="S590" s="82"/>
      <c r="T590" s="82"/>
      <c r="U590" s="82"/>
      <c r="V590" s="57">
        <v>0</v>
      </c>
      <c r="W590" s="57">
        <v>0</v>
      </c>
    </row>
    <row r="591" spans="1:23" x14ac:dyDescent="0.2">
      <c r="A591" s="88" t="s">
        <v>34</v>
      </c>
      <c r="B591" s="91"/>
      <c r="C591" s="90" t="s">
        <v>30</v>
      </c>
      <c r="D591">
        <v>192</v>
      </c>
      <c r="E591" s="54" t="s">
        <v>34</v>
      </c>
      <c r="F591" s="82" t="s">
        <v>34</v>
      </c>
      <c r="G591" s="82" t="s">
        <v>34</v>
      </c>
      <c r="H591" s="73" t="s">
        <v>34</v>
      </c>
      <c r="I591" s="55">
        <v>0</v>
      </c>
      <c r="J591" s="72" t="s">
        <v>34</v>
      </c>
      <c r="K591" s="82" t="s">
        <v>34</v>
      </c>
      <c r="L591" s="82" t="s">
        <v>34</v>
      </c>
      <c r="M591" s="73" t="s">
        <v>34</v>
      </c>
      <c r="N591" s="55">
        <v>0</v>
      </c>
      <c r="O591" s="56">
        <v>0</v>
      </c>
      <c r="P591" s="82" t="s">
        <v>34</v>
      </c>
      <c r="Q591" s="82" t="s">
        <v>34</v>
      </c>
      <c r="R591" s="82" t="s">
        <v>34</v>
      </c>
      <c r="S591" s="82" t="s">
        <v>34</v>
      </c>
      <c r="T591" s="82" t="s">
        <v>34</v>
      </c>
      <c r="U591" s="82" t="s">
        <v>34</v>
      </c>
      <c r="V591" s="57">
        <v>0</v>
      </c>
      <c r="W591" s="57">
        <v>0</v>
      </c>
    </row>
    <row r="592" spans="1:23" x14ac:dyDescent="0.2">
      <c r="A592" s="88" t="s">
        <v>34</v>
      </c>
      <c r="B592" s="89"/>
      <c r="C592" s="90" t="s">
        <v>31</v>
      </c>
      <c r="D592" s="58" t="s">
        <v>34</v>
      </c>
      <c r="E592" s="54" t="s">
        <v>34</v>
      </c>
      <c r="F592" s="82" t="s">
        <v>34</v>
      </c>
      <c r="G592" s="82" t="s">
        <v>34</v>
      </c>
      <c r="H592" s="73" t="s">
        <v>34</v>
      </c>
      <c r="I592" s="55">
        <v>0</v>
      </c>
      <c r="J592" s="72" t="s">
        <v>34</v>
      </c>
      <c r="K592" s="82" t="s">
        <v>34</v>
      </c>
      <c r="L592" s="82" t="s">
        <v>34</v>
      </c>
      <c r="M592" s="73" t="s">
        <v>34</v>
      </c>
      <c r="N592" s="55">
        <v>0</v>
      </c>
      <c r="O592" s="56">
        <v>0</v>
      </c>
      <c r="P592" s="82" t="s">
        <v>34</v>
      </c>
      <c r="Q592" s="82" t="s">
        <v>34</v>
      </c>
      <c r="R592" s="82" t="s">
        <v>34</v>
      </c>
      <c r="S592" s="82" t="s">
        <v>34</v>
      </c>
      <c r="T592" s="82" t="s">
        <v>34</v>
      </c>
      <c r="U592" s="82" t="s">
        <v>34</v>
      </c>
      <c r="V592" s="57">
        <v>0</v>
      </c>
      <c r="W592" s="57">
        <v>0</v>
      </c>
    </row>
    <row r="593" spans="1:23" x14ac:dyDescent="0.2">
      <c r="A593" s="88"/>
      <c r="B593" s="89"/>
      <c r="C593" s="90"/>
      <c r="D593" s="58"/>
      <c r="E593" s="54"/>
      <c r="F593" s="82"/>
      <c r="G593" s="82"/>
      <c r="H593" s="73"/>
      <c r="I593" s="55">
        <v>0</v>
      </c>
      <c r="J593" s="72"/>
      <c r="K593" s="82"/>
      <c r="L593" s="82"/>
      <c r="M593" s="73"/>
      <c r="N593" s="55">
        <v>0</v>
      </c>
      <c r="O593" s="56">
        <v>0</v>
      </c>
      <c r="P593" s="82"/>
      <c r="Q593" s="82"/>
      <c r="R593" s="82"/>
      <c r="S593" s="82"/>
      <c r="T593" s="82"/>
      <c r="U593" s="82"/>
      <c r="V593" s="57">
        <v>0</v>
      </c>
      <c r="W593" s="57">
        <v>0</v>
      </c>
    </row>
    <row r="594" spans="1:23" x14ac:dyDescent="0.2">
      <c r="A594" s="88" t="s">
        <v>34</v>
      </c>
      <c r="B594" s="91"/>
      <c r="C594" s="90" t="s">
        <v>30</v>
      </c>
      <c r="D594">
        <v>193</v>
      </c>
      <c r="E594" s="54" t="s">
        <v>34</v>
      </c>
      <c r="F594" s="82" t="s">
        <v>34</v>
      </c>
      <c r="G594" s="82" t="s">
        <v>34</v>
      </c>
      <c r="H594" s="73" t="s">
        <v>34</v>
      </c>
      <c r="I594" s="55">
        <v>0</v>
      </c>
      <c r="J594" s="72" t="s">
        <v>34</v>
      </c>
      <c r="K594" s="82" t="s">
        <v>34</v>
      </c>
      <c r="L594" s="82" t="s">
        <v>34</v>
      </c>
      <c r="M594" s="73" t="s">
        <v>34</v>
      </c>
      <c r="N594" s="55">
        <v>0</v>
      </c>
      <c r="O594" s="56">
        <v>0</v>
      </c>
      <c r="P594" s="82" t="s">
        <v>34</v>
      </c>
      <c r="Q594" s="82" t="s">
        <v>34</v>
      </c>
      <c r="R594" s="82" t="s">
        <v>34</v>
      </c>
      <c r="S594" s="82" t="s">
        <v>34</v>
      </c>
      <c r="T594" s="82" t="s">
        <v>34</v>
      </c>
      <c r="U594" s="82" t="s">
        <v>34</v>
      </c>
      <c r="V594" s="57">
        <v>0</v>
      </c>
      <c r="W594" s="57">
        <v>0</v>
      </c>
    </row>
    <row r="595" spans="1:23" x14ac:dyDescent="0.2">
      <c r="A595" s="92" t="s">
        <v>34</v>
      </c>
      <c r="B595" s="93"/>
      <c r="C595" s="94" t="s">
        <v>31</v>
      </c>
      <c r="D595" s="58" t="s">
        <v>34</v>
      </c>
      <c r="E595" s="59" t="s">
        <v>34</v>
      </c>
      <c r="F595" s="83" t="s">
        <v>34</v>
      </c>
      <c r="G595" s="83" t="s">
        <v>34</v>
      </c>
      <c r="H595" s="84" t="s">
        <v>34</v>
      </c>
      <c r="I595" s="55">
        <v>0</v>
      </c>
      <c r="J595" s="85" t="s">
        <v>34</v>
      </c>
      <c r="K595" s="83" t="s">
        <v>34</v>
      </c>
      <c r="L595" s="83" t="s">
        <v>34</v>
      </c>
      <c r="M595" s="84" t="s">
        <v>34</v>
      </c>
      <c r="N595" s="55">
        <v>0</v>
      </c>
      <c r="O595" s="56">
        <v>0</v>
      </c>
      <c r="P595" s="83" t="s">
        <v>34</v>
      </c>
      <c r="Q595" s="83" t="s">
        <v>34</v>
      </c>
      <c r="R595" s="83" t="s">
        <v>34</v>
      </c>
      <c r="S595" s="83" t="s">
        <v>34</v>
      </c>
      <c r="T595" s="83" t="s">
        <v>34</v>
      </c>
      <c r="U595" s="83" t="s">
        <v>34</v>
      </c>
      <c r="V595" s="57">
        <v>0</v>
      </c>
      <c r="W595" s="57">
        <v>0</v>
      </c>
    </row>
    <row r="596" spans="1:23" x14ac:dyDescent="0.2">
      <c r="A596" s="88"/>
      <c r="B596" s="89"/>
      <c r="C596" s="90"/>
      <c r="D596" s="58"/>
      <c r="E596" s="54"/>
      <c r="F596" s="82"/>
      <c r="G596" s="82"/>
      <c r="H596" s="73"/>
      <c r="I596" s="55">
        <v>0</v>
      </c>
      <c r="J596" s="72"/>
      <c r="K596" s="82"/>
      <c r="L596" s="82"/>
      <c r="M596" s="73"/>
      <c r="N596" s="55">
        <v>0</v>
      </c>
      <c r="O596" s="56">
        <v>0</v>
      </c>
      <c r="P596" s="82"/>
      <c r="Q596" s="82"/>
      <c r="R596" s="82"/>
      <c r="S596" s="82"/>
      <c r="T596" s="82"/>
      <c r="U596" s="82"/>
      <c r="V596" s="57">
        <v>0</v>
      </c>
      <c r="W596" s="57">
        <v>0</v>
      </c>
    </row>
    <row r="597" spans="1:23" x14ac:dyDescent="0.2">
      <c r="A597" s="88" t="s">
        <v>34</v>
      </c>
      <c r="B597" s="91"/>
      <c r="C597" s="90" t="s">
        <v>30</v>
      </c>
      <c r="D597">
        <v>194</v>
      </c>
      <c r="E597" s="54" t="s">
        <v>34</v>
      </c>
      <c r="F597" s="82" t="s">
        <v>34</v>
      </c>
      <c r="G597" s="82" t="s">
        <v>34</v>
      </c>
      <c r="H597" s="73" t="s">
        <v>34</v>
      </c>
      <c r="I597" s="55">
        <v>0</v>
      </c>
      <c r="J597" s="72" t="s">
        <v>34</v>
      </c>
      <c r="K597" s="82" t="s">
        <v>34</v>
      </c>
      <c r="L597" s="82" t="s">
        <v>34</v>
      </c>
      <c r="M597" s="73" t="s">
        <v>34</v>
      </c>
      <c r="N597" s="55">
        <v>0</v>
      </c>
      <c r="O597" s="56">
        <v>0</v>
      </c>
      <c r="P597" s="82" t="s">
        <v>34</v>
      </c>
      <c r="Q597" s="82" t="s">
        <v>34</v>
      </c>
      <c r="R597" s="82" t="s">
        <v>34</v>
      </c>
      <c r="S597" s="82" t="s">
        <v>34</v>
      </c>
      <c r="T597" s="82" t="s">
        <v>34</v>
      </c>
      <c r="U597" s="82" t="s">
        <v>34</v>
      </c>
      <c r="V597" s="57">
        <v>0</v>
      </c>
      <c r="W597" s="57">
        <v>0</v>
      </c>
    </row>
    <row r="598" spans="1:23" x14ac:dyDescent="0.2">
      <c r="A598" s="88" t="s">
        <v>34</v>
      </c>
      <c r="B598" s="89"/>
      <c r="C598" s="90" t="s">
        <v>31</v>
      </c>
      <c r="D598" s="58" t="s">
        <v>34</v>
      </c>
      <c r="E598" s="54" t="s">
        <v>34</v>
      </c>
      <c r="F598" s="82" t="s">
        <v>34</v>
      </c>
      <c r="G598" s="82" t="s">
        <v>34</v>
      </c>
      <c r="H598" s="73" t="s">
        <v>34</v>
      </c>
      <c r="I598" s="55">
        <v>0</v>
      </c>
      <c r="J598" s="72" t="s">
        <v>34</v>
      </c>
      <c r="K598" s="82" t="s">
        <v>34</v>
      </c>
      <c r="L598" s="82" t="s">
        <v>34</v>
      </c>
      <c r="M598" s="73" t="s">
        <v>34</v>
      </c>
      <c r="N598" s="55">
        <v>0</v>
      </c>
      <c r="O598" s="56">
        <v>0</v>
      </c>
      <c r="P598" s="82" t="s">
        <v>34</v>
      </c>
      <c r="Q598" s="82" t="s">
        <v>34</v>
      </c>
      <c r="R598" s="82" t="s">
        <v>34</v>
      </c>
      <c r="S598" s="82" t="s">
        <v>34</v>
      </c>
      <c r="T598" s="82" t="s">
        <v>34</v>
      </c>
      <c r="U598" s="82" t="s">
        <v>34</v>
      </c>
      <c r="V598" s="57">
        <v>0</v>
      </c>
      <c r="W598" s="57">
        <v>0</v>
      </c>
    </row>
    <row r="599" spans="1:23" x14ac:dyDescent="0.2">
      <c r="A599" s="88"/>
      <c r="B599" s="89"/>
      <c r="C599" s="90"/>
      <c r="D599" s="58"/>
      <c r="E599" s="54"/>
      <c r="F599" s="82"/>
      <c r="G599" s="82"/>
      <c r="H599" s="73"/>
      <c r="I599" s="55">
        <v>0</v>
      </c>
      <c r="J599" s="72"/>
      <c r="K599" s="82"/>
      <c r="L599" s="82"/>
      <c r="M599" s="73"/>
      <c r="N599" s="55">
        <v>0</v>
      </c>
      <c r="O599" s="56">
        <v>0</v>
      </c>
      <c r="P599" s="82"/>
      <c r="Q599" s="82"/>
      <c r="R599" s="82"/>
      <c r="S599" s="82"/>
      <c r="T599" s="82"/>
      <c r="U599" s="82"/>
      <c r="V599" s="57">
        <v>0</v>
      </c>
      <c r="W599" s="57">
        <v>0</v>
      </c>
    </row>
    <row r="600" spans="1:23" x14ac:dyDescent="0.2">
      <c r="A600" s="88" t="s">
        <v>34</v>
      </c>
      <c r="B600" s="91"/>
      <c r="C600" s="90" t="s">
        <v>30</v>
      </c>
      <c r="D600">
        <v>195</v>
      </c>
      <c r="E600" s="54" t="s">
        <v>34</v>
      </c>
      <c r="F600" s="82" t="s">
        <v>34</v>
      </c>
      <c r="G600" s="82" t="s">
        <v>34</v>
      </c>
      <c r="H600" s="73" t="s">
        <v>34</v>
      </c>
      <c r="I600" s="55">
        <v>0</v>
      </c>
      <c r="J600" s="72" t="s">
        <v>34</v>
      </c>
      <c r="K600" s="82" t="s">
        <v>34</v>
      </c>
      <c r="L600" s="82" t="s">
        <v>34</v>
      </c>
      <c r="M600" s="73" t="s">
        <v>34</v>
      </c>
      <c r="N600" s="55">
        <v>0</v>
      </c>
      <c r="O600" s="56">
        <v>0</v>
      </c>
      <c r="P600" s="82" t="s">
        <v>34</v>
      </c>
      <c r="Q600" s="82" t="s">
        <v>34</v>
      </c>
      <c r="R600" s="82" t="s">
        <v>34</v>
      </c>
      <c r="S600" s="82" t="s">
        <v>34</v>
      </c>
      <c r="T600" s="82" t="s">
        <v>34</v>
      </c>
      <c r="U600" s="82" t="s">
        <v>34</v>
      </c>
      <c r="V600" s="57">
        <v>0</v>
      </c>
      <c r="W600" s="57">
        <v>0</v>
      </c>
    </row>
    <row r="601" spans="1:23" x14ac:dyDescent="0.2">
      <c r="A601" s="92" t="s">
        <v>34</v>
      </c>
      <c r="B601" s="93"/>
      <c r="C601" s="94" t="s">
        <v>31</v>
      </c>
      <c r="D601" s="58" t="s">
        <v>34</v>
      </c>
      <c r="E601" s="59" t="s">
        <v>34</v>
      </c>
      <c r="F601" s="83" t="s">
        <v>34</v>
      </c>
      <c r="G601" s="83" t="s">
        <v>34</v>
      </c>
      <c r="H601" s="84" t="s">
        <v>34</v>
      </c>
      <c r="I601" s="55">
        <v>0</v>
      </c>
      <c r="J601" s="85" t="s">
        <v>34</v>
      </c>
      <c r="K601" s="83" t="s">
        <v>34</v>
      </c>
      <c r="L601" s="83" t="s">
        <v>34</v>
      </c>
      <c r="M601" s="84" t="s">
        <v>34</v>
      </c>
      <c r="N601" s="55">
        <v>0</v>
      </c>
      <c r="O601" s="56">
        <v>0</v>
      </c>
      <c r="P601" s="83" t="s">
        <v>34</v>
      </c>
      <c r="Q601" s="83" t="s">
        <v>34</v>
      </c>
      <c r="R601" s="83" t="s">
        <v>34</v>
      </c>
      <c r="S601" s="83" t="s">
        <v>34</v>
      </c>
      <c r="T601" s="83" t="s">
        <v>34</v>
      </c>
      <c r="U601" s="83" t="s">
        <v>34</v>
      </c>
      <c r="V601" s="57">
        <v>0</v>
      </c>
      <c r="W601" s="57">
        <v>0</v>
      </c>
    </row>
    <row r="602" spans="1:23" x14ac:dyDescent="0.2">
      <c r="A602" s="88"/>
      <c r="B602" s="89"/>
      <c r="C602" s="90"/>
      <c r="D602" s="58"/>
      <c r="E602" s="54"/>
      <c r="F602" s="82"/>
      <c r="G602" s="82"/>
      <c r="H602" s="73"/>
      <c r="I602" s="55">
        <v>0</v>
      </c>
      <c r="J602" s="72"/>
      <c r="K602" s="82"/>
      <c r="L602" s="82"/>
      <c r="M602" s="73"/>
      <c r="N602" s="55">
        <v>0</v>
      </c>
      <c r="O602" s="56">
        <v>0</v>
      </c>
      <c r="P602" s="82"/>
      <c r="Q602" s="82"/>
      <c r="R602" s="82"/>
      <c r="S602" s="82"/>
      <c r="T602" s="82"/>
      <c r="U602" s="82"/>
      <c r="V602" s="57">
        <v>0</v>
      </c>
      <c r="W602" s="57">
        <v>0</v>
      </c>
    </row>
    <row r="603" spans="1:23" x14ac:dyDescent="0.2">
      <c r="A603" s="88" t="s">
        <v>34</v>
      </c>
      <c r="B603" s="91"/>
      <c r="C603" s="90" t="s">
        <v>30</v>
      </c>
      <c r="D603">
        <v>196</v>
      </c>
      <c r="E603" s="54" t="s">
        <v>34</v>
      </c>
      <c r="F603" s="82" t="s">
        <v>34</v>
      </c>
      <c r="G603" s="82" t="s">
        <v>34</v>
      </c>
      <c r="H603" s="73" t="s">
        <v>34</v>
      </c>
      <c r="I603" s="55">
        <v>0</v>
      </c>
      <c r="J603" s="72" t="s">
        <v>34</v>
      </c>
      <c r="K603" s="82" t="s">
        <v>34</v>
      </c>
      <c r="L603" s="82" t="s">
        <v>34</v>
      </c>
      <c r="M603" s="73" t="s">
        <v>34</v>
      </c>
      <c r="N603" s="55">
        <v>0</v>
      </c>
      <c r="O603" s="56">
        <v>0</v>
      </c>
      <c r="P603" s="82" t="s">
        <v>34</v>
      </c>
      <c r="Q603" s="82" t="s">
        <v>34</v>
      </c>
      <c r="R603" s="82" t="s">
        <v>34</v>
      </c>
      <c r="S603" s="82" t="s">
        <v>34</v>
      </c>
      <c r="T603" s="82" t="s">
        <v>34</v>
      </c>
      <c r="U603" s="82" t="s">
        <v>34</v>
      </c>
      <c r="V603" s="57">
        <v>0</v>
      </c>
      <c r="W603" s="57">
        <v>0</v>
      </c>
    </row>
    <row r="604" spans="1:23" x14ac:dyDescent="0.2">
      <c r="A604" s="88" t="s">
        <v>34</v>
      </c>
      <c r="B604" s="89"/>
      <c r="C604" s="90" t="s">
        <v>31</v>
      </c>
      <c r="D604" s="58" t="s">
        <v>34</v>
      </c>
      <c r="E604" s="54" t="s">
        <v>34</v>
      </c>
      <c r="F604" s="82" t="s">
        <v>34</v>
      </c>
      <c r="G604" s="82" t="s">
        <v>34</v>
      </c>
      <c r="H604" s="73" t="s">
        <v>34</v>
      </c>
      <c r="I604" s="55">
        <v>0</v>
      </c>
      <c r="J604" s="72" t="s">
        <v>34</v>
      </c>
      <c r="K604" s="82" t="s">
        <v>34</v>
      </c>
      <c r="L604" s="82" t="s">
        <v>34</v>
      </c>
      <c r="M604" s="73" t="s">
        <v>34</v>
      </c>
      <c r="N604" s="55">
        <v>0</v>
      </c>
      <c r="O604" s="56">
        <v>0</v>
      </c>
      <c r="P604" s="82" t="s">
        <v>34</v>
      </c>
      <c r="Q604" s="82" t="s">
        <v>34</v>
      </c>
      <c r="R604" s="82" t="s">
        <v>34</v>
      </c>
      <c r="S604" s="82" t="s">
        <v>34</v>
      </c>
      <c r="T604" s="82" t="s">
        <v>34</v>
      </c>
      <c r="U604" s="82" t="s">
        <v>34</v>
      </c>
      <c r="V604" s="57">
        <v>0</v>
      </c>
      <c r="W604" s="57">
        <v>0</v>
      </c>
    </row>
    <row r="605" spans="1:23" x14ac:dyDescent="0.2">
      <c r="A605" s="88"/>
      <c r="B605" s="89"/>
      <c r="C605" s="90"/>
      <c r="D605" s="58"/>
      <c r="E605" s="54"/>
      <c r="F605" s="82"/>
      <c r="G605" s="82"/>
      <c r="H605" s="73"/>
      <c r="I605" s="55">
        <v>0</v>
      </c>
      <c r="J605" s="72"/>
      <c r="K605" s="82"/>
      <c r="L605" s="82"/>
      <c r="M605" s="73"/>
      <c r="N605" s="55">
        <v>0</v>
      </c>
      <c r="O605" s="56">
        <v>0</v>
      </c>
      <c r="P605" s="82"/>
      <c r="Q605" s="82"/>
      <c r="R605" s="82"/>
      <c r="S605" s="82"/>
      <c r="T605" s="82"/>
      <c r="U605" s="82"/>
      <c r="V605" s="57">
        <v>0</v>
      </c>
      <c r="W605" s="57">
        <v>0</v>
      </c>
    </row>
    <row r="606" spans="1:23" x14ac:dyDescent="0.2">
      <c r="A606" s="88" t="s">
        <v>34</v>
      </c>
      <c r="B606" s="91"/>
      <c r="C606" s="90" t="s">
        <v>30</v>
      </c>
      <c r="D606">
        <v>197</v>
      </c>
      <c r="E606" s="54" t="s">
        <v>34</v>
      </c>
      <c r="F606" s="82" t="s">
        <v>34</v>
      </c>
      <c r="G606" s="82" t="s">
        <v>34</v>
      </c>
      <c r="H606" s="73" t="s">
        <v>34</v>
      </c>
      <c r="I606" s="55">
        <v>0</v>
      </c>
      <c r="J606" s="72" t="s">
        <v>34</v>
      </c>
      <c r="K606" s="82" t="s">
        <v>34</v>
      </c>
      <c r="L606" s="82" t="s">
        <v>34</v>
      </c>
      <c r="M606" s="73" t="s">
        <v>34</v>
      </c>
      <c r="N606" s="55">
        <v>0</v>
      </c>
      <c r="O606" s="56">
        <v>0</v>
      </c>
      <c r="P606" s="82" t="s">
        <v>34</v>
      </c>
      <c r="Q606" s="82" t="s">
        <v>34</v>
      </c>
      <c r="R606" s="82" t="s">
        <v>34</v>
      </c>
      <c r="S606" s="82" t="s">
        <v>34</v>
      </c>
      <c r="T606" s="82" t="s">
        <v>34</v>
      </c>
      <c r="U606" s="82" t="s">
        <v>34</v>
      </c>
      <c r="V606" s="57">
        <v>0</v>
      </c>
      <c r="W606" s="57">
        <v>0</v>
      </c>
    </row>
    <row r="607" spans="1:23" x14ac:dyDescent="0.2">
      <c r="A607" s="92" t="s">
        <v>34</v>
      </c>
      <c r="B607" s="93"/>
      <c r="C607" s="94" t="s">
        <v>31</v>
      </c>
      <c r="D607" s="58" t="s">
        <v>34</v>
      </c>
      <c r="E607" s="59" t="s">
        <v>34</v>
      </c>
      <c r="F607" s="83" t="s">
        <v>34</v>
      </c>
      <c r="G607" s="83" t="s">
        <v>34</v>
      </c>
      <c r="H607" s="84" t="s">
        <v>34</v>
      </c>
      <c r="I607" s="55">
        <v>0</v>
      </c>
      <c r="J607" s="85" t="s">
        <v>34</v>
      </c>
      <c r="K607" s="83" t="s">
        <v>34</v>
      </c>
      <c r="L607" s="83" t="s">
        <v>34</v>
      </c>
      <c r="M607" s="84" t="s">
        <v>34</v>
      </c>
      <c r="N607" s="55">
        <v>0</v>
      </c>
      <c r="O607" s="56">
        <v>0</v>
      </c>
      <c r="P607" s="83" t="s">
        <v>34</v>
      </c>
      <c r="Q607" s="83" t="s">
        <v>34</v>
      </c>
      <c r="R607" s="83" t="s">
        <v>34</v>
      </c>
      <c r="S607" s="83" t="s">
        <v>34</v>
      </c>
      <c r="T607" s="83" t="s">
        <v>34</v>
      </c>
      <c r="U607" s="83" t="s">
        <v>34</v>
      </c>
      <c r="V607" s="57">
        <v>0</v>
      </c>
      <c r="W607" s="57">
        <v>0</v>
      </c>
    </row>
    <row r="608" spans="1:23" x14ac:dyDescent="0.2">
      <c r="A608" s="88"/>
      <c r="B608" s="89"/>
      <c r="C608" s="90"/>
      <c r="D608" s="58"/>
      <c r="E608" s="54"/>
      <c r="F608" s="82"/>
      <c r="G608" s="82"/>
      <c r="H608" s="73"/>
      <c r="I608" s="55">
        <v>0</v>
      </c>
      <c r="J608" s="72"/>
      <c r="K608" s="82"/>
      <c r="L608" s="82"/>
      <c r="M608" s="73"/>
      <c r="N608" s="55">
        <v>0</v>
      </c>
      <c r="O608" s="56">
        <v>0</v>
      </c>
      <c r="P608" s="82"/>
      <c r="Q608" s="82"/>
      <c r="R608" s="82"/>
      <c r="S608" s="82"/>
      <c r="T608" s="82"/>
      <c r="U608" s="82"/>
      <c r="V608" s="57">
        <v>0</v>
      </c>
      <c r="W608" s="57">
        <v>0</v>
      </c>
    </row>
    <row r="609" spans="1:23" x14ac:dyDescent="0.2">
      <c r="A609" s="88" t="s">
        <v>34</v>
      </c>
      <c r="B609" s="91"/>
      <c r="C609" s="90" t="s">
        <v>30</v>
      </c>
      <c r="D609">
        <v>198</v>
      </c>
      <c r="E609" s="54" t="s">
        <v>34</v>
      </c>
      <c r="F609" s="82" t="s">
        <v>34</v>
      </c>
      <c r="G609" s="82" t="s">
        <v>34</v>
      </c>
      <c r="H609" s="73" t="s">
        <v>34</v>
      </c>
      <c r="I609" s="55">
        <v>0</v>
      </c>
      <c r="J609" s="72" t="s">
        <v>34</v>
      </c>
      <c r="K609" s="82" t="s">
        <v>34</v>
      </c>
      <c r="L609" s="82" t="s">
        <v>34</v>
      </c>
      <c r="M609" s="73" t="s">
        <v>34</v>
      </c>
      <c r="N609" s="55">
        <v>0</v>
      </c>
      <c r="O609" s="56">
        <v>0</v>
      </c>
      <c r="P609" s="82" t="s">
        <v>34</v>
      </c>
      <c r="Q609" s="82" t="s">
        <v>34</v>
      </c>
      <c r="R609" s="82" t="s">
        <v>34</v>
      </c>
      <c r="S609" s="82" t="s">
        <v>34</v>
      </c>
      <c r="T609" s="82" t="s">
        <v>34</v>
      </c>
      <c r="U609" s="82" t="s">
        <v>34</v>
      </c>
      <c r="V609" s="57">
        <v>0</v>
      </c>
      <c r="W609" s="57">
        <v>0</v>
      </c>
    </row>
    <row r="610" spans="1:23" x14ac:dyDescent="0.2">
      <c r="A610" s="88" t="s">
        <v>34</v>
      </c>
      <c r="B610" s="89"/>
      <c r="C610" s="90" t="s">
        <v>31</v>
      </c>
      <c r="D610" s="58" t="s">
        <v>34</v>
      </c>
      <c r="E610" s="54" t="s">
        <v>34</v>
      </c>
      <c r="F610" s="82" t="s">
        <v>34</v>
      </c>
      <c r="G610" s="82" t="s">
        <v>34</v>
      </c>
      <c r="H610" s="73" t="s">
        <v>34</v>
      </c>
      <c r="I610" s="55">
        <v>0</v>
      </c>
      <c r="J610" s="72" t="s">
        <v>34</v>
      </c>
      <c r="K610" s="82" t="s">
        <v>34</v>
      </c>
      <c r="L610" s="82" t="s">
        <v>34</v>
      </c>
      <c r="M610" s="73" t="s">
        <v>34</v>
      </c>
      <c r="N610" s="55">
        <v>0</v>
      </c>
      <c r="O610" s="56">
        <v>0</v>
      </c>
      <c r="P610" s="82" t="s">
        <v>34</v>
      </c>
      <c r="Q610" s="82" t="s">
        <v>34</v>
      </c>
      <c r="R610" s="82" t="s">
        <v>34</v>
      </c>
      <c r="S610" s="82" t="s">
        <v>34</v>
      </c>
      <c r="T610" s="82" t="s">
        <v>34</v>
      </c>
      <c r="U610" s="82" t="s">
        <v>34</v>
      </c>
      <c r="V610" s="57">
        <v>0</v>
      </c>
      <c r="W610" s="57">
        <v>0</v>
      </c>
    </row>
    <row r="611" spans="1:23" x14ac:dyDescent="0.2">
      <c r="A611" s="88"/>
      <c r="B611" s="89"/>
      <c r="C611" s="90"/>
      <c r="D611" s="58"/>
      <c r="E611" s="54"/>
      <c r="F611" s="82"/>
      <c r="G611" s="82"/>
      <c r="H611" s="73"/>
      <c r="I611" s="55">
        <v>0</v>
      </c>
      <c r="J611" s="72"/>
      <c r="K611" s="82"/>
      <c r="L611" s="82"/>
      <c r="M611" s="73"/>
      <c r="N611" s="55">
        <v>0</v>
      </c>
      <c r="O611" s="56">
        <v>0</v>
      </c>
      <c r="P611" s="82"/>
      <c r="Q611" s="82"/>
      <c r="R611" s="82"/>
      <c r="S611" s="82"/>
      <c r="T611" s="82"/>
      <c r="U611" s="82"/>
      <c r="V611" s="57">
        <v>0</v>
      </c>
      <c r="W611" s="57">
        <v>0</v>
      </c>
    </row>
    <row r="612" spans="1:23" x14ac:dyDescent="0.2">
      <c r="A612" s="88" t="s">
        <v>34</v>
      </c>
      <c r="B612" s="91"/>
      <c r="C612" s="90" t="s">
        <v>30</v>
      </c>
      <c r="D612">
        <v>199</v>
      </c>
      <c r="E612" s="54" t="s">
        <v>34</v>
      </c>
      <c r="F612" s="82" t="s">
        <v>34</v>
      </c>
      <c r="G612" s="82" t="s">
        <v>34</v>
      </c>
      <c r="H612" s="73" t="s">
        <v>34</v>
      </c>
      <c r="I612" s="55">
        <v>0</v>
      </c>
      <c r="J612" s="72" t="s">
        <v>34</v>
      </c>
      <c r="K612" s="82" t="s">
        <v>34</v>
      </c>
      <c r="L612" s="82" t="s">
        <v>34</v>
      </c>
      <c r="M612" s="73" t="s">
        <v>34</v>
      </c>
      <c r="N612" s="55">
        <v>0</v>
      </c>
      <c r="O612" s="56">
        <v>0</v>
      </c>
      <c r="P612" s="82" t="s">
        <v>34</v>
      </c>
      <c r="Q612" s="82" t="s">
        <v>34</v>
      </c>
      <c r="R612" s="82" t="s">
        <v>34</v>
      </c>
      <c r="S612" s="82" t="s">
        <v>34</v>
      </c>
      <c r="T612" s="82" t="s">
        <v>34</v>
      </c>
      <c r="U612" s="82" t="s">
        <v>34</v>
      </c>
      <c r="V612" s="57">
        <v>0</v>
      </c>
      <c r="W612" s="57">
        <v>0</v>
      </c>
    </row>
    <row r="613" spans="1:23" x14ac:dyDescent="0.2">
      <c r="A613" s="92" t="s">
        <v>34</v>
      </c>
      <c r="B613" s="93"/>
      <c r="C613" s="94" t="s">
        <v>31</v>
      </c>
      <c r="D613" s="58" t="s">
        <v>34</v>
      </c>
      <c r="E613" s="59" t="s">
        <v>34</v>
      </c>
      <c r="F613" s="83" t="s">
        <v>34</v>
      </c>
      <c r="G613" s="83" t="s">
        <v>34</v>
      </c>
      <c r="H613" s="84" t="s">
        <v>34</v>
      </c>
      <c r="I613" s="55">
        <v>0</v>
      </c>
      <c r="J613" s="85" t="s">
        <v>34</v>
      </c>
      <c r="K613" s="83" t="s">
        <v>34</v>
      </c>
      <c r="L613" s="83" t="s">
        <v>34</v>
      </c>
      <c r="M613" s="84" t="s">
        <v>34</v>
      </c>
      <c r="N613" s="55">
        <v>0</v>
      </c>
      <c r="O613" s="56">
        <v>0</v>
      </c>
      <c r="P613" s="83" t="s">
        <v>34</v>
      </c>
      <c r="Q613" s="83" t="s">
        <v>34</v>
      </c>
      <c r="R613" s="83" t="s">
        <v>34</v>
      </c>
      <c r="S613" s="83" t="s">
        <v>34</v>
      </c>
      <c r="T613" s="83" t="s">
        <v>34</v>
      </c>
      <c r="U613" s="83" t="s">
        <v>34</v>
      </c>
      <c r="V613" s="57">
        <v>0</v>
      </c>
      <c r="W613" s="57">
        <v>0</v>
      </c>
    </row>
    <row r="614" spans="1:23" x14ac:dyDescent="0.2">
      <c r="A614" s="88"/>
      <c r="B614" s="89"/>
      <c r="C614" s="90"/>
      <c r="D614" s="58"/>
      <c r="E614" s="54"/>
      <c r="F614" s="82"/>
      <c r="G614" s="82"/>
      <c r="H614" s="73"/>
      <c r="I614" s="55">
        <v>0</v>
      </c>
      <c r="J614" s="72"/>
      <c r="K614" s="82"/>
      <c r="L614" s="82"/>
      <c r="M614" s="73"/>
      <c r="N614" s="55">
        <v>0</v>
      </c>
      <c r="O614" s="56">
        <v>0</v>
      </c>
      <c r="P614" s="82"/>
      <c r="Q614" s="82"/>
      <c r="R614" s="82"/>
      <c r="S614" s="82"/>
      <c r="T614" s="82"/>
      <c r="U614" s="82"/>
      <c r="V614" s="57">
        <v>0</v>
      </c>
      <c r="W614" s="57">
        <v>0</v>
      </c>
    </row>
    <row r="615" spans="1:23" x14ac:dyDescent="0.2">
      <c r="A615" s="88" t="s">
        <v>34</v>
      </c>
      <c r="B615" s="91"/>
      <c r="C615" s="90" t="s">
        <v>30</v>
      </c>
      <c r="D615">
        <v>200</v>
      </c>
      <c r="E615" s="54" t="s">
        <v>34</v>
      </c>
      <c r="F615" s="82" t="s">
        <v>34</v>
      </c>
      <c r="G615" s="82" t="s">
        <v>34</v>
      </c>
      <c r="H615" s="73" t="s">
        <v>34</v>
      </c>
      <c r="I615" s="55">
        <v>0</v>
      </c>
      <c r="J615" s="72" t="s">
        <v>34</v>
      </c>
      <c r="K615" s="82" t="s">
        <v>34</v>
      </c>
      <c r="L615" s="82" t="s">
        <v>34</v>
      </c>
      <c r="M615" s="73" t="s">
        <v>34</v>
      </c>
      <c r="N615" s="55">
        <v>0</v>
      </c>
      <c r="O615" s="56">
        <v>0</v>
      </c>
      <c r="P615" s="82" t="s">
        <v>34</v>
      </c>
      <c r="Q615" s="82" t="s">
        <v>34</v>
      </c>
      <c r="R615" s="82" t="s">
        <v>34</v>
      </c>
      <c r="S615" s="82" t="s">
        <v>34</v>
      </c>
      <c r="T615" s="82" t="s">
        <v>34</v>
      </c>
      <c r="U615" s="82" t="s">
        <v>34</v>
      </c>
      <c r="V615" s="57">
        <v>0</v>
      </c>
      <c r="W615" s="57">
        <v>0</v>
      </c>
    </row>
    <row r="616" spans="1:23" x14ac:dyDescent="0.2">
      <c r="A616" s="88" t="s">
        <v>34</v>
      </c>
      <c r="B616" s="89"/>
      <c r="C616" s="90" t="s">
        <v>31</v>
      </c>
      <c r="D616" s="58" t="s">
        <v>34</v>
      </c>
      <c r="E616" s="54" t="s">
        <v>34</v>
      </c>
      <c r="F616" s="82" t="s">
        <v>34</v>
      </c>
      <c r="G616" s="82" t="s">
        <v>34</v>
      </c>
      <c r="H616" s="73" t="s">
        <v>34</v>
      </c>
      <c r="I616" s="55">
        <v>0</v>
      </c>
      <c r="J616" s="72" t="s">
        <v>34</v>
      </c>
      <c r="K616" s="82" t="s">
        <v>34</v>
      </c>
      <c r="L616" s="82" t="s">
        <v>34</v>
      </c>
      <c r="M616" s="73" t="s">
        <v>34</v>
      </c>
      <c r="N616" s="55">
        <v>0</v>
      </c>
      <c r="O616" s="56">
        <v>0</v>
      </c>
      <c r="P616" s="82" t="s">
        <v>34</v>
      </c>
      <c r="Q616" s="82" t="s">
        <v>34</v>
      </c>
      <c r="R616" s="82" t="s">
        <v>34</v>
      </c>
      <c r="S616" s="82" t="s">
        <v>34</v>
      </c>
      <c r="T616" s="82" t="s">
        <v>34</v>
      </c>
      <c r="U616" s="82" t="s">
        <v>34</v>
      </c>
      <c r="V616" s="57">
        <v>0</v>
      </c>
      <c r="W616" s="57">
        <v>0</v>
      </c>
    </row>
  </sheetData>
  <mergeCells count="1">
    <mergeCell ref="P6:R6"/>
  </mergeCells>
  <conditionalFormatting sqref="Q21:U21 Q612:U612 Q30:U30 Q36:U36 Q42:U42 Q48:U48 Q60:U60 Q66:U66 Q72:U72 Q78:U78 Q84:U84 Q90:U90 Q96:U96 Q102:U102 Q108:U108 Q114:U114 Q120:U120 Q126:U126 Q132:U132 Q138:U138 Q144:U144 Q150:U150 Q156:U156 Q162:U162 Q168:U168 Q174:U174 Q180:U180 Q186:U186 Q192:U192 Q198:U198 Q204:U204 Q210:U210 Q216:U216 Q222:U222 Q228:U228 Q234:U234 Q240:U240 Q246:U246 Q252:U252 Q258:U258 Q264:U264 Q270:U270 Q276:U276 Q282:U282 Q288:U288 Q294:U294 Q300:U300 Q306:U306 Q312:U312 Q318:U318 Q324:U324 Q330:U330 Q336:U336 Q342:U342 Q348:U348 Q354:U354 Q360:U360 Q366:U366 Q372:U372 Q378:U378 Q384:U384 Q390:U390 Q396:U396 Q402:U402 Q408:U408 Q414:U414 Q420:U420 Q426:U426 Q432:U432 Q438:U438 Q444:U444 Q450:U450 Q456:U456 Q462:U462 Q468:U468 Q474:U474 Q480:U480 Q486:U486 Q492:U492 Q498:U498 Q504:U504 Q510:U510 Q516:U516 Q522:U522 Q528:U528 Q534:U534 Q540:U540 Q546:U546 Q552:U552 Q558:U558 Q564:U564 Q570:U570 Q576:U576 Q582:U582 Q588:U588 Q594:U594 Q600:U600 Q606:U606 R24:U24 Q54:U54 P27 P33 P39 P45 P51 P57 P63 P69 P75 P81 P87 P93 P99 P105 P111 P117 P123 P129 P135 P141 P147 P153 P159 P165 P171 P177 P183 P189 P195 P201 P207 P213 P219 P225 P231 P237 P243 P249 P255 P261 P267 P273 P279 P285 P291 P297 P303 P309 P315 P321 P327 P333 P339 P345 P351 P357 P363 P369 P375 P381 P387 P393 P399 P405 P411 P417 P423 P429 P435 P441 P447 P453 P459 P465 P471 P477 P483 P489 P495 P501 P507 P513 P519 P525 P531 P537 P543 P549 P555 P561 P567 P573 P579 P585 P591 P597 P603 P609 P615 J21:M21 J24:M24 J30:M30 J36:M36 J42:M42 J48:M48 J54:M54 J60:M60 J66:M66 J72:M72 J78:M78 J84:M84 J90:M90 J96:M96 J102:M102 J108:M108 J114:M114 J120:M120 J126:M126 J132:M132 J138:M138 J144:M144 J150:M150 J156:M156 J162:M162 J168:M168 J174:M174 J180:M180 J186:M186 J192:M192 J198:M198 J204:M204 J210:M210 J216:M216 J222:M222 J228:M228 J234:M234 J240:M240 J246:M246 J252:M252 J258:M258 J264:M264 J270:M270 J276:M276 J282:M282 J288:M288 J294:M294 J300:M300 J306:M306 J312:M312 J318:M318 J324:M324 J330:M330 J336:M336 J342:M342 J348:M348 J354:M354 J360:M360 J366:M366 J372:M372 J378:M378 J384:M384 J390:M390 J396:M396 J402:M402 J408:M408 J414:M414 J420:M420 J426:M426 J432:M432 J438:M438 J444:M444 J450:M450 J456:M456 J462:M462 J468:M468 J474:M474 J480:M480 J486:M486 J492:M492 J498:M498 J504:M504 J510:M510 J516:M516 J522:M522 J528:M528 J534:M534 J540:M540 J546:M546 J552:M552 J558:M558 J564:M564 J570:M570 J576:M576 J582:M582 J588:M588 J594:M594 J600:M600 J606:M606 J612:M612 J27:M27 J33:M33 J39:M39 J45:M45 J51:M51 J57:M57 J63:M63 J69:M69 J75:M75 J81:M81 J87:M87 J93:M93 J99:M99 J105:M105 J111:M111 J117:M117 J123:M123 J129:M129 J135:M135 J141:M141 J147:M147 J153:M153 J159:M159 J165:M165 J171:M171 J177:M177 J183:M183 J189:M189 J195:M195 J201:M201 J207:M207 J213:M213 J219:M219 J225:M225 J231:M231 J237:M237 J243:M243 J249:M249 J255:M255 J261:M261 J267:M267 J273:M273 J279:M279 J285:M285 J291:M291 J297:M297 J303:M303 J309:M309 J315:M315 J321:M321 J327:M327 J333:M333 J339:M339 J345:M345 J351:M351 J357:M357 J363:M363 J369:M369 J375:M375 J381:M381 J387:M387 J393:M393 J399:M399 J405:M405 J411:M411 J417:M417 J423:M423 J429:M429 J435:M435 J441:M441 J447:M447 J453:M453 J459:M459 J465:M465 J471:M471 J477:M477 J483:M483 J489:M489 J495:M495 J501:M501 J507:M507 J513:M513 J519:M519 J525:M525 J531:M531 J537:M537 J543:M543 J549:M549 J555:M555 J561:M561 J567:M567 J573:M573 J579:M579 J585:M585 J591:M591 J597:M597 J603:M603 J609:M609 J615:M615 E21:H21 E24:H24 E30:H30 E36:H36 E42:H42 E48:H48 E54:H54 E60:H60 E66:H66 E72:H72 E78:H78 E84:H84 E90:H90 E96:H96 E102:H102 E108:H108 E114:H114 E120:H120 E126:H126 E132:H132 E138:H138 E144:H144 E150:H150 E156:H156 E162:H162 E168:H168 E174:H174 E180:H180 E186:H186 E192:H192 E198:H198 E204:H204 E210:H210 E216:H216 E222:H222 E228:H228 E234:H234 E240:H240 E246:H246 E252:H252 E258:H258 E264:H264 E270:H270 E276:H276 E282:H282 E288:H288 E294:H294 E300:H300 E306:H306 E312:H312 E318:H318 E324:H324 E330:H330 E336:H336 E342:H342 E348:H348 E354:H354 E360:H360 E366:H366 E372:H372 E378:H378 E384:H384 E390:H390 E396:H396 E402:H402 E408:H408 E414:H414 E420:H420 E426:H426 E432:H432 E438:H438 E444:H444 E450:H450 E456:H456 E462:H462 E468:H468 E474:H474 E480:H480 E486:H486 E492:H492 E498:H498 E504:H504 E510:H510 E516:H516 E522:H522 E528:H528 E534:H534 E540:H540 E546:H546 E552:H552 E558:H558 E564:H564 E570:H570 E576:H576 E582:H582 E588:H588 E594:H594 E600:H600 E606:H606 E612:H612 E27:H27 E33:H33 E39:H39 E45:H45 E51:H51 E57:H57 E63:H63 E69:H69 E75:H75 E81:H81 E87:H87 E93:H93 E99:H99 E105:H105 E111:H111 E117:H117 E123:H123 E129:H129 E135:H135 E141:H141 E147:H147 E153:H153 E159:H159 E165:H165 E171:H171 E177:H177 E183:H183 E189:H189 E195:H195 E201:H201 E207:H207 E213:H213 E219:H219 E225:H225 E231:H231 E237:H237 E243:H243 E249:H249 E255:H255 E261:H261 E267:H267 E273:H273 E279:H279 E285:H285 E291:H291 E297:H297 E303:H303 E309:H309 E315:H315 E321:H321 E327:H327 E333:H333 E339:H339 E345:H345 E351:H351 E357:H357 E363:H363 E369:H369 E375:H375 E381:H381 E387:H387 E393:H393 E399:H399 E405:H405 E411:H411 E417:H417 E423:H423 E429:H429 E435:H435 E441:H441 E447:H447 E453:H453 E459:H459 E465:H465 E471:H471 E477:H477 E483:H483 E489:H489 E495:H495 E501:H501 E507:H507 E513:H513 E519:H519 E525:H525 E531:H531 E537:H537 E543:H543 E549:H549 E555:H555 E561:H561 E567:H567 E573:H573 E579:H579 E585:H585 E591:H591 E597:H597 E603:H603 E609:H609 E615:H615">
    <cfRule type="cellIs" dxfId="231" priority="232" operator="lessThan">
      <formula>E21-0.5</formula>
    </cfRule>
  </conditionalFormatting>
  <conditionalFormatting sqref="P21">
    <cfRule type="expression" dxfId="230" priority="231">
      <formula>"&lt;P21-.5"</formula>
    </cfRule>
  </conditionalFormatting>
  <conditionalFormatting sqref="P24:Q24">
    <cfRule type="expression" dxfId="229" priority="230">
      <formula>"&lt;P23-.5"</formula>
    </cfRule>
  </conditionalFormatting>
  <conditionalFormatting sqref="S27">
    <cfRule type="cellIs" dxfId="228" priority="229" operator="lessThan">
      <formula>S28</formula>
    </cfRule>
  </conditionalFormatting>
  <conditionalFormatting sqref="S21">
    <cfRule type="cellIs" dxfId="227" priority="228" operator="lessThan">
      <formula>S22</formula>
    </cfRule>
  </conditionalFormatting>
  <conditionalFormatting sqref="S30">
    <cfRule type="cellIs" dxfId="226" priority="227" operator="lessThan">
      <formula>S31</formula>
    </cfRule>
  </conditionalFormatting>
  <conditionalFormatting sqref="S33">
    <cfRule type="cellIs" dxfId="225" priority="226" operator="lessThan">
      <formula>S34</formula>
    </cfRule>
  </conditionalFormatting>
  <conditionalFormatting sqref="S36">
    <cfRule type="cellIs" dxfId="224" priority="225" operator="lessThan">
      <formula>S37</formula>
    </cfRule>
  </conditionalFormatting>
  <conditionalFormatting sqref="S39">
    <cfRule type="cellIs" dxfId="223" priority="224" operator="lessThan">
      <formula>S40</formula>
    </cfRule>
  </conditionalFormatting>
  <conditionalFormatting sqref="S42">
    <cfRule type="cellIs" dxfId="222" priority="223" operator="lessThan">
      <formula>S43</formula>
    </cfRule>
  </conditionalFormatting>
  <conditionalFormatting sqref="S45">
    <cfRule type="cellIs" dxfId="221" priority="222" operator="lessThan">
      <formula>S46</formula>
    </cfRule>
  </conditionalFormatting>
  <conditionalFormatting sqref="S48">
    <cfRule type="cellIs" dxfId="220" priority="221" operator="lessThan">
      <formula>S49</formula>
    </cfRule>
  </conditionalFormatting>
  <conditionalFormatting sqref="S51">
    <cfRule type="cellIs" dxfId="219" priority="220" operator="lessThan">
      <formula>S52</formula>
    </cfRule>
  </conditionalFormatting>
  <conditionalFormatting sqref="S54">
    <cfRule type="cellIs" dxfId="218" priority="219" operator="lessThan">
      <formula>$S$55-0.5</formula>
    </cfRule>
  </conditionalFormatting>
  <conditionalFormatting sqref="S57">
    <cfRule type="cellIs" dxfId="217" priority="218" operator="lessThan">
      <formula>S58</formula>
    </cfRule>
  </conditionalFormatting>
  <conditionalFormatting sqref="S60">
    <cfRule type="cellIs" dxfId="216" priority="217" operator="lessThan">
      <formula>S61</formula>
    </cfRule>
  </conditionalFormatting>
  <conditionalFormatting sqref="S63">
    <cfRule type="cellIs" dxfId="215" priority="216" operator="lessThan">
      <formula>S64</formula>
    </cfRule>
  </conditionalFormatting>
  <conditionalFormatting sqref="S66">
    <cfRule type="cellIs" dxfId="214" priority="215" operator="lessThan">
      <formula>S67</formula>
    </cfRule>
  </conditionalFormatting>
  <conditionalFormatting sqref="S69">
    <cfRule type="cellIs" dxfId="213" priority="214" operator="lessThan">
      <formula>S70</formula>
    </cfRule>
  </conditionalFormatting>
  <conditionalFormatting sqref="S72">
    <cfRule type="cellIs" dxfId="212" priority="213" operator="lessThan">
      <formula>S73</formula>
    </cfRule>
  </conditionalFormatting>
  <conditionalFormatting sqref="S75">
    <cfRule type="cellIs" dxfId="211" priority="212" operator="lessThan">
      <formula>S76</formula>
    </cfRule>
  </conditionalFormatting>
  <conditionalFormatting sqref="S78">
    <cfRule type="cellIs" dxfId="210" priority="211" operator="lessThan">
      <formula>S79</formula>
    </cfRule>
  </conditionalFormatting>
  <conditionalFormatting sqref="S81">
    <cfRule type="cellIs" dxfId="209" priority="210" operator="lessThan">
      <formula>S82</formula>
    </cfRule>
  </conditionalFormatting>
  <conditionalFormatting sqref="S84">
    <cfRule type="cellIs" dxfId="208" priority="209" operator="lessThan">
      <formula>S85</formula>
    </cfRule>
  </conditionalFormatting>
  <conditionalFormatting sqref="S87">
    <cfRule type="cellIs" dxfId="207" priority="208" operator="lessThan">
      <formula>S88</formula>
    </cfRule>
  </conditionalFormatting>
  <conditionalFormatting sqref="S90">
    <cfRule type="cellIs" dxfId="206" priority="207" operator="lessThan">
      <formula>S91</formula>
    </cfRule>
  </conditionalFormatting>
  <conditionalFormatting sqref="S96">
    <cfRule type="cellIs" dxfId="205" priority="206" operator="lessThan">
      <formula>S97</formula>
    </cfRule>
  </conditionalFormatting>
  <conditionalFormatting sqref="S99">
    <cfRule type="cellIs" dxfId="204" priority="205" operator="lessThan">
      <formula>S100</formula>
    </cfRule>
  </conditionalFormatting>
  <conditionalFormatting sqref="S102">
    <cfRule type="cellIs" dxfId="203" priority="204" operator="lessThan">
      <formula>S103</formula>
    </cfRule>
  </conditionalFormatting>
  <conditionalFormatting sqref="S105">
    <cfRule type="cellIs" dxfId="202" priority="203" operator="lessThan">
      <formula>S106</formula>
    </cfRule>
  </conditionalFormatting>
  <conditionalFormatting sqref="S108">
    <cfRule type="cellIs" dxfId="201" priority="202" operator="lessThan">
      <formula>S109</formula>
    </cfRule>
  </conditionalFormatting>
  <conditionalFormatting sqref="S111">
    <cfRule type="cellIs" dxfId="200" priority="201" operator="lessThan">
      <formula>S112</formula>
    </cfRule>
  </conditionalFormatting>
  <conditionalFormatting sqref="S114">
    <cfRule type="cellIs" dxfId="199" priority="200" operator="lessThan">
      <formula>S115</formula>
    </cfRule>
  </conditionalFormatting>
  <conditionalFormatting sqref="S117">
    <cfRule type="cellIs" dxfId="198" priority="199" operator="lessThan">
      <formula>S118</formula>
    </cfRule>
  </conditionalFormatting>
  <conditionalFormatting sqref="S120">
    <cfRule type="cellIs" dxfId="197" priority="198" operator="lessThan">
      <formula>S121</formula>
    </cfRule>
  </conditionalFormatting>
  <conditionalFormatting sqref="S123">
    <cfRule type="cellIs" dxfId="196" priority="197" operator="lessThan">
      <formula>S124</formula>
    </cfRule>
  </conditionalFormatting>
  <conditionalFormatting sqref="S126">
    <cfRule type="cellIs" dxfId="195" priority="196" operator="lessThan">
      <formula>S127</formula>
    </cfRule>
  </conditionalFormatting>
  <conditionalFormatting sqref="S129">
    <cfRule type="cellIs" dxfId="194" priority="195" operator="lessThan">
      <formula>S130</formula>
    </cfRule>
  </conditionalFormatting>
  <conditionalFormatting sqref="S132">
    <cfRule type="cellIs" dxfId="193" priority="194" operator="lessThan">
      <formula>S133</formula>
    </cfRule>
  </conditionalFormatting>
  <conditionalFormatting sqref="S135">
    <cfRule type="cellIs" dxfId="192" priority="193" operator="lessThan">
      <formula>S136</formula>
    </cfRule>
  </conditionalFormatting>
  <conditionalFormatting sqref="S138">
    <cfRule type="cellIs" dxfId="191" priority="192" operator="lessThan">
      <formula>S139</formula>
    </cfRule>
  </conditionalFormatting>
  <conditionalFormatting sqref="S141">
    <cfRule type="cellIs" dxfId="190" priority="191" operator="lessThan">
      <formula>S142</formula>
    </cfRule>
  </conditionalFormatting>
  <conditionalFormatting sqref="S144">
    <cfRule type="cellIs" dxfId="189" priority="190" operator="lessThan">
      <formula>S145</formula>
    </cfRule>
  </conditionalFormatting>
  <conditionalFormatting sqref="S147">
    <cfRule type="cellIs" dxfId="188" priority="189" operator="lessThan">
      <formula>S148</formula>
    </cfRule>
  </conditionalFormatting>
  <conditionalFormatting sqref="S150">
    <cfRule type="cellIs" dxfId="187" priority="188" operator="lessThan">
      <formula>S151</formula>
    </cfRule>
  </conditionalFormatting>
  <conditionalFormatting sqref="S153">
    <cfRule type="cellIs" dxfId="186" priority="187" operator="lessThan">
      <formula>S154</formula>
    </cfRule>
  </conditionalFormatting>
  <conditionalFormatting sqref="S156">
    <cfRule type="cellIs" dxfId="185" priority="186" operator="lessThan">
      <formula>S157</formula>
    </cfRule>
  </conditionalFormatting>
  <conditionalFormatting sqref="S159">
    <cfRule type="cellIs" dxfId="184" priority="185" operator="lessThan">
      <formula>S160</formula>
    </cfRule>
  </conditionalFormatting>
  <conditionalFormatting sqref="S162">
    <cfRule type="cellIs" dxfId="183" priority="184" operator="lessThan">
      <formula>S163</formula>
    </cfRule>
  </conditionalFormatting>
  <conditionalFormatting sqref="S165">
    <cfRule type="cellIs" dxfId="182" priority="183" operator="lessThan">
      <formula>S166</formula>
    </cfRule>
  </conditionalFormatting>
  <conditionalFormatting sqref="S168">
    <cfRule type="cellIs" dxfId="181" priority="182" operator="lessThan">
      <formula>S169</formula>
    </cfRule>
  </conditionalFormatting>
  <conditionalFormatting sqref="S171">
    <cfRule type="cellIs" dxfId="180" priority="181" operator="lessThan">
      <formula>S172</formula>
    </cfRule>
  </conditionalFormatting>
  <conditionalFormatting sqref="S174">
    <cfRule type="cellIs" dxfId="179" priority="180" operator="lessThan">
      <formula>S175</formula>
    </cfRule>
  </conditionalFormatting>
  <conditionalFormatting sqref="S177">
    <cfRule type="cellIs" dxfId="178" priority="179" operator="lessThan">
      <formula>S178</formula>
    </cfRule>
  </conditionalFormatting>
  <conditionalFormatting sqref="S180">
    <cfRule type="cellIs" dxfId="177" priority="178" operator="lessThan">
      <formula>S181</formula>
    </cfRule>
  </conditionalFormatting>
  <conditionalFormatting sqref="S183">
    <cfRule type="cellIs" dxfId="176" priority="177" operator="lessThan">
      <formula>S184</formula>
    </cfRule>
  </conditionalFormatting>
  <conditionalFormatting sqref="S186">
    <cfRule type="cellIs" dxfId="175" priority="176" operator="lessThan">
      <formula>S187</formula>
    </cfRule>
  </conditionalFormatting>
  <conditionalFormatting sqref="S189">
    <cfRule type="cellIs" dxfId="174" priority="175" operator="lessThan">
      <formula>S190</formula>
    </cfRule>
  </conditionalFormatting>
  <conditionalFormatting sqref="S192">
    <cfRule type="cellIs" dxfId="173" priority="174" operator="lessThan">
      <formula>S193</formula>
    </cfRule>
  </conditionalFormatting>
  <conditionalFormatting sqref="S195">
    <cfRule type="cellIs" dxfId="172" priority="173" operator="lessThan">
      <formula>S196</formula>
    </cfRule>
  </conditionalFormatting>
  <conditionalFormatting sqref="S198">
    <cfRule type="cellIs" dxfId="171" priority="172" operator="lessThan">
      <formula>S199</formula>
    </cfRule>
  </conditionalFormatting>
  <conditionalFormatting sqref="S201">
    <cfRule type="cellIs" dxfId="170" priority="171" operator="lessThan">
      <formula>S202</formula>
    </cfRule>
  </conditionalFormatting>
  <conditionalFormatting sqref="S204">
    <cfRule type="cellIs" dxfId="169" priority="170" operator="lessThan">
      <formula>S205</formula>
    </cfRule>
  </conditionalFormatting>
  <conditionalFormatting sqref="S207">
    <cfRule type="cellIs" dxfId="168" priority="169" operator="lessThan">
      <formula>S208</formula>
    </cfRule>
  </conditionalFormatting>
  <conditionalFormatting sqref="S210">
    <cfRule type="cellIs" dxfId="167" priority="168" operator="lessThan">
      <formula>S211</formula>
    </cfRule>
  </conditionalFormatting>
  <conditionalFormatting sqref="S213">
    <cfRule type="cellIs" dxfId="166" priority="167" operator="lessThan">
      <formula>S214</formula>
    </cfRule>
  </conditionalFormatting>
  <conditionalFormatting sqref="S216">
    <cfRule type="cellIs" dxfId="165" priority="166" operator="lessThan">
      <formula>S217</formula>
    </cfRule>
  </conditionalFormatting>
  <conditionalFormatting sqref="S219">
    <cfRule type="cellIs" dxfId="164" priority="165" operator="lessThan">
      <formula>S220</formula>
    </cfRule>
  </conditionalFormatting>
  <conditionalFormatting sqref="S222">
    <cfRule type="cellIs" dxfId="163" priority="164" operator="lessThan">
      <formula>S223</formula>
    </cfRule>
  </conditionalFormatting>
  <conditionalFormatting sqref="S225">
    <cfRule type="cellIs" dxfId="162" priority="163" operator="lessThan">
      <formula>S226</formula>
    </cfRule>
  </conditionalFormatting>
  <conditionalFormatting sqref="S228">
    <cfRule type="cellIs" dxfId="161" priority="162" operator="lessThan">
      <formula>S229</formula>
    </cfRule>
  </conditionalFormatting>
  <conditionalFormatting sqref="S231">
    <cfRule type="cellIs" dxfId="160" priority="161" operator="lessThan">
      <formula>S232</formula>
    </cfRule>
  </conditionalFormatting>
  <conditionalFormatting sqref="S234">
    <cfRule type="cellIs" dxfId="159" priority="160" operator="lessThan">
      <formula>S235</formula>
    </cfRule>
  </conditionalFormatting>
  <conditionalFormatting sqref="S237">
    <cfRule type="cellIs" dxfId="158" priority="159" operator="lessThan">
      <formula>S238</formula>
    </cfRule>
  </conditionalFormatting>
  <conditionalFormatting sqref="S240">
    <cfRule type="cellIs" dxfId="157" priority="158" operator="lessThan">
      <formula>S241</formula>
    </cfRule>
  </conditionalFormatting>
  <conditionalFormatting sqref="S243">
    <cfRule type="cellIs" dxfId="156" priority="157" operator="lessThan">
      <formula>S244</formula>
    </cfRule>
  </conditionalFormatting>
  <conditionalFormatting sqref="S246">
    <cfRule type="cellIs" dxfId="155" priority="156" operator="lessThan">
      <formula>S247</formula>
    </cfRule>
  </conditionalFormatting>
  <conditionalFormatting sqref="S249">
    <cfRule type="cellIs" dxfId="154" priority="155" operator="lessThan">
      <formula>S250</formula>
    </cfRule>
  </conditionalFormatting>
  <conditionalFormatting sqref="S252">
    <cfRule type="cellIs" dxfId="153" priority="154" operator="lessThan">
      <formula>S253</formula>
    </cfRule>
  </conditionalFormatting>
  <conditionalFormatting sqref="S255">
    <cfRule type="cellIs" dxfId="152" priority="153" operator="lessThan">
      <formula>S256</formula>
    </cfRule>
  </conditionalFormatting>
  <conditionalFormatting sqref="S258">
    <cfRule type="cellIs" dxfId="151" priority="152" operator="lessThan">
      <formula>S259</formula>
    </cfRule>
  </conditionalFormatting>
  <conditionalFormatting sqref="S261">
    <cfRule type="cellIs" dxfId="150" priority="151" operator="lessThan">
      <formula>S262</formula>
    </cfRule>
  </conditionalFormatting>
  <conditionalFormatting sqref="S264">
    <cfRule type="cellIs" dxfId="149" priority="150" operator="lessThan">
      <formula>S265</formula>
    </cfRule>
  </conditionalFormatting>
  <conditionalFormatting sqref="S267">
    <cfRule type="cellIs" dxfId="148" priority="149" operator="lessThan">
      <formula>S268</formula>
    </cfRule>
  </conditionalFormatting>
  <conditionalFormatting sqref="S270">
    <cfRule type="cellIs" dxfId="147" priority="148" operator="lessThan">
      <formula>S271</formula>
    </cfRule>
  </conditionalFormatting>
  <conditionalFormatting sqref="S273">
    <cfRule type="cellIs" dxfId="146" priority="147" operator="lessThan">
      <formula>S274</formula>
    </cfRule>
  </conditionalFormatting>
  <conditionalFormatting sqref="S276">
    <cfRule type="cellIs" dxfId="145" priority="146" operator="lessThan">
      <formula>S277</formula>
    </cfRule>
  </conditionalFormatting>
  <conditionalFormatting sqref="S279">
    <cfRule type="cellIs" dxfId="144" priority="145" operator="lessThan">
      <formula>S280</formula>
    </cfRule>
  </conditionalFormatting>
  <conditionalFormatting sqref="S282">
    <cfRule type="cellIs" dxfId="143" priority="144" operator="lessThan">
      <formula>S283</formula>
    </cfRule>
  </conditionalFormatting>
  <conditionalFormatting sqref="S285">
    <cfRule type="cellIs" dxfId="142" priority="143" operator="lessThan">
      <formula>S286</formula>
    </cfRule>
  </conditionalFormatting>
  <conditionalFormatting sqref="S288">
    <cfRule type="cellIs" dxfId="141" priority="142" operator="lessThan">
      <formula>S289</formula>
    </cfRule>
  </conditionalFormatting>
  <conditionalFormatting sqref="S291">
    <cfRule type="cellIs" dxfId="140" priority="141" operator="lessThan">
      <formula>S292</formula>
    </cfRule>
  </conditionalFormatting>
  <conditionalFormatting sqref="S294">
    <cfRule type="cellIs" dxfId="139" priority="140" operator="lessThan">
      <formula>S295</formula>
    </cfRule>
  </conditionalFormatting>
  <conditionalFormatting sqref="S297">
    <cfRule type="cellIs" dxfId="138" priority="139" operator="lessThan">
      <formula>S298</formula>
    </cfRule>
  </conditionalFormatting>
  <conditionalFormatting sqref="S300">
    <cfRule type="cellIs" dxfId="137" priority="138" operator="lessThan">
      <formula>S301</formula>
    </cfRule>
  </conditionalFormatting>
  <conditionalFormatting sqref="S303">
    <cfRule type="cellIs" dxfId="136" priority="137" operator="lessThan">
      <formula>S304</formula>
    </cfRule>
  </conditionalFormatting>
  <conditionalFormatting sqref="S306">
    <cfRule type="cellIs" dxfId="135" priority="136" operator="lessThan">
      <formula>S307</formula>
    </cfRule>
  </conditionalFormatting>
  <conditionalFormatting sqref="S309">
    <cfRule type="cellIs" dxfId="134" priority="135" operator="lessThan">
      <formula>S310</formula>
    </cfRule>
  </conditionalFormatting>
  <conditionalFormatting sqref="S312">
    <cfRule type="cellIs" dxfId="133" priority="134" operator="lessThan">
      <formula>S313</formula>
    </cfRule>
  </conditionalFormatting>
  <conditionalFormatting sqref="S315">
    <cfRule type="cellIs" dxfId="132" priority="133" operator="lessThan">
      <formula>S316</formula>
    </cfRule>
  </conditionalFormatting>
  <conditionalFormatting sqref="S318">
    <cfRule type="cellIs" dxfId="131" priority="132" operator="lessThan">
      <formula>S319</formula>
    </cfRule>
  </conditionalFormatting>
  <conditionalFormatting sqref="S321">
    <cfRule type="cellIs" dxfId="130" priority="131" operator="lessThan">
      <formula>S322</formula>
    </cfRule>
  </conditionalFormatting>
  <conditionalFormatting sqref="S324">
    <cfRule type="cellIs" dxfId="129" priority="130" operator="lessThan">
      <formula>S325</formula>
    </cfRule>
  </conditionalFormatting>
  <conditionalFormatting sqref="S327">
    <cfRule type="cellIs" dxfId="128" priority="129" operator="lessThan">
      <formula>S328</formula>
    </cfRule>
  </conditionalFormatting>
  <conditionalFormatting sqref="S330">
    <cfRule type="cellIs" dxfId="127" priority="128" operator="lessThan">
      <formula>S331</formula>
    </cfRule>
  </conditionalFormatting>
  <conditionalFormatting sqref="S333">
    <cfRule type="cellIs" dxfId="126" priority="127" operator="lessThan">
      <formula>S334</formula>
    </cfRule>
  </conditionalFormatting>
  <conditionalFormatting sqref="S336">
    <cfRule type="cellIs" dxfId="125" priority="126" operator="lessThan">
      <formula>S337</formula>
    </cfRule>
  </conditionalFormatting>
  <conditionalFormatting sqref="S339">
    <cfRule type="cellIs" dxfId="124" priority="125" operator="lessThan">
      <formula>S340</formula>
    </cfRule>
  </conditionalFormatting>
  <conditionalFormatting sqref="S342">
    <cfRule type="cellIs" dxfId="123" priority="124" operator="lessThan">
      <formula>S343</formula>
    </cfRule>
  </conditionalFormatting>
  <conditionalFormatting sqref="S345">
    <cfRule type="cellIs" dxfId="122" priority="123" operator="lessThan">
      <formula>S346</formula>
    </cfRule>
  </conditionalFormatting>
  <conditionalFormatting sqref="S348">
    <cfRule type="cellIs" dxfId="121" priority="122" operator="lessThan">
      <formula>S349</formula>
    </cfRule>
  </conditionalFormatting>
  <conditionalFormatting sqref="S351">
    <cfRule type="cellIs" dxfId="120" priority="121" operator="lessThan">
      <formula>S352</formula>
    </cfRule>
  </conditionalFormatting>
  <conditionalFormatting sqref="S354">
    <cfRule type="cellIs" dxfId="119" priority="120" operator="lessThan">
      <formula>S355</formula>
    </cfRule>
  </conditionalFormatting>
  <conditionalFormatting sqref="S357">
    <cfRule type="cellIs" dxfId="118" priority="119" operator="lessThan">
      <formula>S358</formula>
    </cfRule>
  </conditionalFormatting>
  <conditionalFormatting sqref="S360">
    <cfRule type="cellIs" dxfId="117" priority="118" operator="lessThan">
      <formula>S361</formula>
    </cfRule>
  </conditionalFormatting>
  <conditionalFormatting sqref="S363">
    <cfRule type="cellIs" dxfId="116" priority="117" operator="lessThan">
      <formula>S364</formula>
    </cfRule>
  </conditionalFormatting>
  <conditionalFormatting sqref="S366">
    <cfRule type="cellIs" dxfId="115" priority="116" operator="lessThan">
      <formula>S367</formula>
    </cfRule>
  </conditionalFormatting>
  <conditionalFormatting sqref="S369">
    <cfRule type="cellIs" dxfId="114" priority="115" operator="lessThan">
      <formula>S370</formula>
    </cfRule>
  </conditionalFormatting>
  <conditionalFormatting sqref="S372">
    <cfRule type="cellIs" dxfId="113" priority="114" operator="lessThan">
      <formula>S373</formula>
    </cfRule>
  </conditionalFormatting>
  <conditionalFormatting sqref="S375">
    <cfRule type="cellIs" dxfId="112" priority="113" operator="lessThan">
      <formula>S376</formula>
    </cfRule>
  </conditionalFormatting>
  <conditionalFormatting sqref="P21:U21">
    <cfRule type="cellIs" dxfId="111" priority="112" operator="lessThan">
      <formula>P22</formula>
    </cfRule>
  </conditionalFormatting>
  <conditionalFormatting sqref="R111">
    <cfRule type="cellIs" dxfId="110" priority="111" operator="lessThan">
      <formula>R112</formula>
    </cfRule>
  </conditionalFormatting>
  <conditionalFormatting sqref="S378">
    <cfRule type="cellIs" dxfId="109" priority="110" operator="lessThan">
      <formula>S379</formula>
    </cfRule>
  </conditionalFormatting>
  <conditionalFormatting sqref="S381">
    <cfRule type="cellIs" dxfId="108" priority="109" operator="lessThan">
      <formula>S382</formula>
    </cfRule>
  </conditionalFormatting>
  <conditionalFormatting sqref="S384">
    <cfRule type="cellIs" dxfId="107" priority="108" operator="lessThan">
      <formula>S385</formula>
    </cfRule>
  </conditionalFormatting>
  <conditionalFormatting sqref="S387">
    <cfRule type="cellIs" dxfId="106" priority="107" operator="lessThan">
      <formula>S388</formula>
    </cfRule>
  </conditionalFormatting>
  <conditionalFormatting sqref="S390">
    <cfRule type="cellIs" dxfId="105" priority="106" operator="lessThan">
      <formula>S391</formula>
    </cfRule>
  </conditionalFormatting>
  <conditionalFormatting sqref="S393">
    <cfRule type="cellIs" dxfId="104" priority="105" operator="lessThan">
      <formula>S394</formula>
    </cfRule>
  </conditionalFormatting>
  <conditionalFormatting sqref="S396">
    <cfRule type="cellIs" dxfId="103" priority="104" operator="lessThan">
      <formula>S397</formula>
    </cfRule>
  </conditionalFormatting>
  <conditionalFormatting sqref="S399">
    <cfRule type="cellIs" dxfId="102" priority="103" operator="lessThan">
      <formula>S400</formula>
    </cfRule>
  </conditionalFormatting>
  <conditionalFormatting sqref="S402">
    <cfRule type="cellIs" dxfId="101" priority="102" operator="lessThan">
      <formula>S403</formula>
    </cfRule>
  </conditionalFormatting>
  <conditionalFormatting sqref="S405">
    <cfRule type="cellIs" dxfId="100" priority="101" operator="lessThan">
      <formula>S406</formula>
    </cfRule>
  </conditionalFormatting>
  <conditionalFormatting sqref="S408">
    <cfRule type="cellIs" dxfId="99" priority="100" operator="lessThan">
      <formula>S409</formula>
    </cfRule>
  </conditionalFormatting>
  <conditionalFormatting sqref="S411">
    <cfRule type="cellIs" dxfId="98" priority="99" operator="lessThan">
      <formula>S412</formula>
    </cfRule>
  </conditionalFormatting>
  <conditionalFormatting sqref="S414">
    <cfRule type="cellIs" dxfId="97" priority="98" operator="lessThan">
      <formula>S415</formula>
    </cfRule>
  </conditionalFormatting>
  <conditionalFormatting sqref="S417">
    <cfRule type="cellIs" dxfId="96" priority="97" operator="lessThan">
      <formula>S418</formula>
    </cfRule>
  </conditionalFormatting>
  <conditionalFormatting sqref="S420">
    <cfRule type="cellIs" dxfId="95" priority="96" operator="lessThan">
      <formula>S421</formula>
    </cfRule>
  </conditionalFormatting>
  <conditionalFormatting sqref="S24">
    <cfRule type="cellIs" dxfId="94" priority="95" operator="lessThan">
      <formula>S25</formula>
    </cfRule>
  </conditionalFormatting>
  <conditionalFormatting sqref="P24:U24">
    <cfRule type="cellIs" dxfId="93" priority="94" operator="lessThan">
      <formula>P25</formula>
    </cfRule>
  </conditionalFormatting>
  <conditionalFormatting sqref="S27">
    <cfRule type="cellIs" dxfId="92" priority="93" operator="lessThan">
      <formula>S28</formula>
    </cfRule>
  </conditionalFormatting>
  <conditionalFormatting sqref="P27:U27">
    <cfRule type="cellIs" dxfId="91" priority="92" operator="lessThan">
      <formula>P28</formula>
    </cfRule>
  </conditionalFormatting>
  <conditionalFormatting sqref="S30 S36 S42 S48 S60 S66 S72 S78 S84 S90 S96 S102 S108 S114 S120 S126 S132 S138 S144 S150 S156 S162 S168 S174 S180 S186 S192 S198 S204 S210 S216 S222 S228 S234 S240 S246 S252 S258 S264 S270 S276 S282 S288 S294 S300 S306 S312 S318 S324 S330 S336 S342 S348 S354 S360 S366 S372 S378 S384 S390 S396 S402 S408 S414 S54">
    <cfRule type="cellIs" dxfId="90" priority="91" operator="lessThan">
      <formula>S31</formula>
    </cfRule>
  </conditionalFormatting>
  <conditionalFormatting sqref="P30:U30 P36:U36 P42:U42 P48:U48 P60:U60 P66:U66 P72:U72 P78:U78 P84:U84 P90:U90 P96:U96 P102:U102 P108:U108 P114:U114 P120:U120 P126:U126 P132:U132 P138:U138 P144:U144 P150:U150 P156:U156 P162:U162 P168:U168 P174:U174 P180:U180 P186:U186 P192:U192 P198:U198 P204:U204 P210:U210 P216:U216 P222:U222 P228:U228 P234:U234 P240:U240 P246:U246 P252:U252 P258:U258 P264:U264 P270:U270 P276:U276 P282:U282 P288:U288 P294:U294 P300:U300 P306:U306 P312:U312 P318:U318 P324:U324 P330:U330 P336:U336 P342:U342 P348:U348 P354:U354 P360:U360 P366:U366 P372:U372 P378:U378 P384:U384 P390:U390 P396:U396 P402:U402 P408:U408 P414:U414 P54:U54">
    <cfRule type="cellIs" dxfId="89" priority="90" operator="lessThan">
      <formula>P31</formula>
    </cfRule>
  </conditionalFormatting>
  <conditionalFormatting sqref="S420">
    <cfRule type="cellIs" dxfId="88" priority="89" operator="lessThan">
      <formula>S421</formula>
    </cfRule>
  </conditionalFormatting>
  <conditionalFormatting sqref="S420">
    <cfRule type="cellIs" dxfId="87" priority="88" operator="lessThan">
      <formula>S421</formula>
    </cfRule>
  </conditionalFormatting>
  <conditionalFormatting sqref="P420:U420">
    <cfRule type="cellIs" dxfId="86" priority="87" operator="lessThan">
      <formula>P421</formula>
    </cfRule>
  </conditionalFormatting>
  <conditionalFormatting sqref="S93">
    <cfRule type="cellIs" dxfId="85" priority="86" operator="lessThan">
      <formula>S94</formula>
    </cfRule>
  </conditionalFormatting>
  <conditionalFormatting sqref="S423">
    <cfRule type="cellIs" dxfId="84" priority="85" operator="lessThan">
      <formula>S424</formula>
    </cfRule>
  </conditionalFormatting>
  <conditionalFormatting sqref="S426">
    <cfRule type="cellIs" dxfId="83" priority="84" operator="lessThan">
      <formula>S427</formula>
    </cfRule>
  </conditionalFormatting>
  <conditionalFormatting sqref="S429">
    <cfRule type="cellIs" dxfId="82" priority="83" operator="lessThan">
      <formula>S430</formula>
    </cfRule>
  </conditionalFormatting>
  <conditionalFormatting sqref="S432">
    <cfRule type="cellIs" dxfId="81" priority="82" operator="lessThan">
      <formula>S433</formula>
    </cfRule>
  </conditionalFormatting>
  <conditionalFormatting sqref="S435">
    <cfRule type="cellIs" dxfId="80" priority="81" operator="lessThan">
      <formula>S436</formula>
    </cfRule>
  </conditionalFormatting>
  <conditionalFormatting sqref="S438">
    <cfRule type="cellIs" dxfId="79" priority="80" operator="lessThan">
      <formula>S439</formula>
    </cfRule>
  </conditionalFormatting>
  <conditionalFormatting sqref="S441">
    <cfRule type="cellIs" dxfId="78" priority="79" operator="lessThan">
      <formula>S442</formula>
    </cfRule>
  </conditionalFormatting>
  <conditionalFormatting sqref="S444">
    <cfRule type="cellIs" dxfId="77" priority="78" operator="lessThan">
      <formula>S445</formula>
    </cfRule>
  </conditionalFormatting>
  <conditionalFormatting sqref="S447">
    <cfRule type="cellIs" dxfId="76" priority="77" operator="lessThan">
      <formula>S448</formula>
    </cfRule>
  </conditionalFormatting>
  <conditionalFormatting sqref="S450">
    <cfRule type="cellIs" dxfId="75" priority="76" operator="lessThan">
      <formula>S451</formula>
    </cfRule>
  </conditionalFormatting>
  <conditionalFormatting sqref="S453">
    <cfRule type="cellIs" dxfId="74" priority="75" operator="lessThan">
      <formula>S454</formula>
    </cfRule>
  </conditionalFormatting>
  <conditionalFormatting sqref="S456">
    <cfRule type="cellIs" dxfId="73" priority="74" operator="lessThan">
      <formula>S457</formula>
    </cfRule>
  </conditionalFormatting>
  <conditionalFormatting sqref="S459">
    <cfRule type="cellIs" dxfId="72" priority="73" operator="lessThan">
      <formula>S460</formula>
    </cfRule>
  </conditionalFormatting>
  <conditionalFormatting sqref="S462">
    <cfRule type="cellIs" dxfId="71" priority="72" operator="lessThan">
      <formula>S463</formula>
    </cfRule>
  </conditionalFormatting>
  <conditionalFormatting sqref="S465">
    <cfRule type="cellIs" dxfId="70" priority="71" operator="lessThan">
      <formula>S466</formula>
    </cfRule>
  </conditionalFormatting>
  <conditionalFormatting sqref="S468">
    <cfRule type="cellIs" dxfId="69" priority="70" operator="lessThan">
      <formula>S469</formula>
    </cfRule>
  </conditionalFormatting>
  <conditionalFormatting sqref="S471">
    <cfRule type="cellIs" dxfId="68" priority="69" operator="lessThan">
      <formula>S472</formula>
    </cfRule>
  </conditionalFormatting>
  <conditionalFormatting sqref="S474">
    <cfRule type="cellIs" dxfId="67" priority="68" operator="lessThan">
      <formula>S475</formula>
    </cfRule>
  </conditionalFormatting>
  <conditionalFormatting sqref="S477">
    <cfRule type="cellIs" dxfId="66" priority="67" operator="lessThan">
      <formula>S478</formula>
    </cfRule>
  </conditionalFormatting>
  <conditionalFormatting sqref="S480">
    <cfRule type="cellIs" dxfId="65" priority="66" operator="lessThan">
      <formula>S481</formula>
    </cfRule>
  </conditionalFormatting>
  <conditionalFormatting sqref="S483">
    <cfRule type="cellIs" dxfId="64" priority="65" operator="lessThan">
      <formula>S484</formula>
    </cfRule>
  </conditionalFormatting>
  <conditionalFormatting sqref="S486">
    <cfRule type="cellIs" dxfId="63" priority="64" operator="lessThan">
      <formula>S487</formula>
    </cfRule>
  </conditionalFormatting>
  <conditionalFormatting sqref="S489">
    <cfRule type="cellIs" dxfId="62" priority="63" operator="lessThan">
      <formula>S490</formula>
    </cfRule>
  </conditionalFormatting>
  <conditionalFormatting sqref="S492">
    <cfRule type="cellIs" dxfId="61" priority="62" operator="lessThan">
      <formula>S493</formula>
    </cfRule>
  </conditionalFormatting>
  <conditionalFormatting sqref="S495">
    <cfRule type="cellIs" dxfId="60" priority="61" operator="lessThan">
      <formula>S496</formula>
    </cfRule>
  </conditionalFormatting>
  <conditionalFormatting sqref="S498">
    <cfRule type="cellIs" dxfId="59" priority="60" operator="lessThan">
      <formula>S499</formula>
    </cfRule>
  </conditionalFormatting>
  <conditionalFormatting sqref="S501">
    <cfRule type="cellIs" dxfId="58" priority="59" operator="lessThan">
      <formula>S502</formula>
    </cfRule>
  </conditionalFormatting>
  <conditionalFormatting sqref="S504">
    <cfRule type="cellIs" dxfId="57" priority="58" operator="lessThan">
      <formula>S505</formula>
    </cfRule>
  </conditionalFormatting>
  <conditionalFormatting sqref="S507">
    <cfRule type="cellIs" dxfId="56" priority="57" operator="lessThan">
      <formula>S508</formula>
    </cfRule>
  </conditionalFormatting>
  <conditionalFormatting sqref="S510">
    <cfRule type="cellIs" dxfId="55" priority="56" operator="lessThan">
      <formula>S511</formula>
    </cfRule>
  </conditionalFormatting>
  <conditionalFormatting sqref="S513">
    <cfRule type="cellIs" dxfId="54" priority="55" operator="lessThan">
      <formula>S514</formula>
    </cfRule>
  </conditionalFormatting>
  <conditionalFormatting sqref="S516">
    <cfRule type="cellIs" dxfId="53" priority="54" operator="lessThan">
      <formula>S517</formula>
    </cfRule>
  </conditionalFormatting>
  <conditionalFormatting sqref="S519">
    <cfRule type="cellIs" dxfId="52" priority="53" operator="lessThan">
      <formula>S520</formula>
    </cfRule>
  </conditionalFormatting>
  <conditionalFormatting sqref="S522">
    <cfRule type="cellIs" dxfId="51" priority="52" operator="lessThan">
      <formula>S523</formula>
    </cfRule>
  </conditionalFormatting>
  <conditionalFormatting sqref="S525">
    <cfRule type="cellIs" dxfId="50" priority="51" operator="lessThan">
      <formula>S526</formula>
    </cfRule>
  </conditionalFormatting>
  <conditionalFormatting sqref="S528">
    <cfRule type="cellIs" dxfId="49" priority="50" operator="lessThan">
      <formula>S529</formula>
    </cfRule>
  </conditionalFormatting>
  <conditionalFormatting sqref="S531">
    <cfRule type="cellIs" dxfId="48" priority="49" operator="lessThan">
      <formula>S532</formula>
    </cfRule>
  </conditionalFormatting>
  <conditionalFormatting sqref="S534">
    <cfRule type="cellIs" dxfId="47" priority="48" operator="lessThan">
      <formula>S535</formula>
    </cfRule>
  </conditionalFormatting>
  <conditionalFormatting sqref="S537">
    <cfRule type="cellIs" dxfId="46" priority="47" operator="lessThan">
      <formula>S538</formula>
    </cfRule>
  </conditionalFormatting>
  <conditionalFormatting sqref="S540">
    <cfRule type="cellIs" dxfId="45" priority="46" operator="lessThan">
      <formula>S541</formula>
    </cfRule>
  </conditionalFormatting>
  <conditionalFormatting sqref="S543">
    <cfRule type="cellIs" dxfId="44" priority="45" operator="lessThan">
      <formula>S544</formula>
    </cfRule>
  </conditionalFormatting>
  <conditionalFormatting sqref="S546">
    <cfRule type="cellIs" dxfId="43" priority="44" operator="lessThan">
      <formula>S547</formula>
    </cfRule>
  </conditionalFormatting>
  <conditionalFormatting sqref="S549">
    <cfRule type="cellIs" dxfId="42" priority="43" operator="lessThan">
      <formula>S550</formula>
    </cfRule>
  </conditionalFormatting>
  <conditionalFormatting sqref="S552">
    <cfRule type="cellIs" dxfId="41" priority="42" operator="lessThan">
      <formula>S553</formula>
    </cfRule>
  </conditionalFormatting>
  <conditionalFormatting sqref="S555">
    <cfRule type="cellIs" dxfId="40" priority="41" operator="lessThan">
      <formula>S556</formula>
    </cfRule>
  </conditionalFormatting>
  <conditionalFormatting sqref="S558">
    <cfRule type="cellIs" dxfId="39" priority="40" operator="lessThan">
      <formula>S559</formula>
    </cfRule>
  </conditionalFormatting>
  <conditionalFormatting sqref="S561">
    <cfRule type="cellIs" dxfId="38" priority="39" operator="lessThan">
      <formula>S562</formula>
    </cfRule>
  </conditionalFormatting>
  <conditionalFormatting sqref="S564">
    <cfRule type="cellIs" dxfId="37" priority="38" operator="lessThan">
      <formula>S565</formula>
    </cfRule>
  </conditionalFormatting>
  <conditionalFormatting sqref="S567">
    <cfRule type="cellIs" dxfId="36" priority="37" operator="lessThan">
      <formula>S568</formula>
    </cfRule>
  </conditionalFormatting>
  <conditionalFormatting sqref="S570">
    <cfRule type="cellIs" dxfId="35" priority="36" operator="lessThan">
      <formula>S571</formula>
    </cfRule>
  </conditionalFormatting>
  <conditionalFormatting sqref="S573">
    <cfRule type="cellIs" dxfId="34" priority="35" operator="lessThan">
      <formula>S574</formula>
    </cfRule>
  </conditionalFormatting>
  <conditionalFormatting sqref="S576">
    <cfRule type="cellIs" dxfId="33" priority="34" operator="lessThan">
      <formula>S577</formula>
    </cfRule>
  </conditionalFormatting>
  <conditionalFormatting sqref="S579">
    <cfRule type="cellIs" dxfId="32" priority="33" operator="lessThan">
      <formula>S580</formula>
    </cfRule>
  </conditionalFormatting>
  <conditionalFormatting sqref="S582">
    <cfRule type="cellIs" dxfId="31" priority="32" operator="lessThan">
      <formula>S583</formula>
    </cfRule>
  </conditionalFormatting>
  <conditionalFormatting sqref="S585">
    <cfRule type="cellIs" dxfId="30" priority="31" operator="lessThan">
      <formula>S586</formula>
    </cfRule>
  </conditionalFormatting>
  <conditionalFormatting sqref="S588">
    <cfRule type="cellIs" dxfId="29" priority="30" operator="lessThan">
      <formula>S589</formula>
    </cfRule>
  </conditionalFormatting>
  <conditionalFormatting sqref="S591">
    <cfRule type="cellIs" dxfId="28" priority="29" operator="lessThan">
      <formula>S592</formula>
    </cfRule>
  </conditionalFormatting>
  <conditionalFormatting sqref="S594">
    <cfRule type="cellIs" dxfId="27" priority="28" operator="lessThan">
      <formula>S595</formula>
    </cfRule>
  </conditionalFormatting>
  <conditionalFormatting sqref="S597">
    <cfRule type="cellIs" dxfId="26" priority="27" operator="lessThan">
      <formula>S598</formula>
    </cfRule>
  </conditionalFormatting>
  <conditionalFormatting sqref="S600">
    <cfRule type="cellIs" dxfId="25" priority="26" operator="lessThan">
      <formula>S601</formula>
    </cfRule>
  </conditionalFormatting>
  <conditionalFormatting sqref="S603">
    <cfRule type="cellIs" dxfId="24" priority="25" operator="lessThan">
      <formula>S604</formula>
    </cfRule>
  </conditionalFormatting>
  <conditionalFormatting sqref="S606">
    <cfRule type="cellIs" dxfId="23" priority="24" operator="lessThan">
      <formula>S607</formula>
    </cfRule>
  </conditionalFormatting>
  <conditionalFormatting sqref="S609">
    <cfRule type="cellIs" dxfId="22" priority="23" operator="lessThan">
      <formula>S610</formula>
    </cfRule>
  </conditionalFormatting>
  <conditionalFormatting sqref="S612">
    <cfRule type="cellIs" dxfId="21" priority="22" operator="lessThan">
      <formula>S613</formula>
    </cfRule>
  </conditionalFormatting>
  <conditionalFormatting sqref="S615">
    <cfRule type="cellIs" dxfId="20" priority="21" operator="lessThan">
      <formula>S616</formula>
    </cfRule>
  </conditionalFormatting>
  <conditionalFormatting sqref="S612 S426 S432 S438 S444 S450 S456 S462 S468 S474 S480 S486 S492 S498 S504 S510 S516 S522 S528 S534 S540 S546 S552 S558 S564 S570 S576 S582 S588 S594 S600 S606">
    <cfRule type="cellIs" dxfId="19" priority="20" operator="lessThan">
      <formula>S427</formula>
    </cfRule>
  </conditionalFormatting>
  <conditionalFormatting sqref="S423 S429 S435 S441 S447 S453 S459 S465 S471 S477 S483 S489 S495 S501 S507 S513 S519 S525 S531 S537 S543 S549 S555 S561 S567 S573 S579 S585 S591 S597 S603 S609">
    <cfRule type="cellIs" dxfId="18" priority="19" operator="lessThan">
      <formula>S424</formula>
    </cfRule>
  </conditionalFormatting>
  <conditionalFormatting sqref="P423:U423 P429:U429 P435:U435 P441:U441 P447:U447 P453:U453 P459:U459 P465:U465 P471:U471 P477:U477 P483:U483 P489:U489 P495:U495 P501:U501 P507:U507 P513:U513 P519:U519 P525:U525 P531:U531 P537:U537 P543:U543 P549:U549 P555:U555 P561:U561 P567:U567 P573:U573 P579:U579 P585:U585 P591:U591 P597:U597 P603:U603 P609:U609">
    <cfRule type="cellIs" dxfId="17" priority="18" operator="lessThan">
      <formula>P424</formula>
    </cfRule>
  </conditionalFormatting>
  <conditionalFormatting sqref="S612 S426 S432 S438 S444 S450 S456 S462 S468 S474 S480 S486 S492 S498 S504 S510 S516 S522 S528 S534 S540 S546 S552 S558 S564 S570 S576 S582 S588 S594 S600 S606">
    <cfRule type="cellIs" dxfId="16" priority="17" operator="lessThan">
      <formula>S427</formula>
    </cfRule>
  </conditionalFormatting>
  <conditionalFormatting sqref="P612:U612 P426:U426 P432:U432 P438:U438 P444:U444 P450:U450 P456:U456 P462:U462 P468:U468 P474:U474 P480:U480 P486:U486 P492:U492 P498:U498 P504:U504 P510:U510 P516:U516 P522:U522 P528:U528 P534:U534 P540:U540 P546:U546 P552:U552 P558:U558 P564:U564 P570:U570 P576:U576 P582:U582 P588:U588 P594:U594 P600:U600 P606:U606">
    <cfRule type="cellIs" dxfId="15" priority="16" operator="lessThan">
      <formula>P427</formula>
    </cfRule>
  </conditionalFormatting>
  <conditionalFormatting sqref="S615">
    <cfRule type="cellIs" dxfId="14" priority="15" operator="lessThan">
      <formula>S616</formula>
    </cfRule>
  </conditionalFormatting>
  <conditionalFormatting sqref="S615">
    <cfRule type="cellIs" dxfId="13" priority="14" operator="lessThan">
      <formula>S616</formula>
    </cfRule>
  </conditionalFormatting>
  <conditionalFormatting sqref="P615:U615">
    <cfRule type="cellIs" dxfId="12" priority="13" operator="lessThan">
      <formula>P616</formula>
    </cfRule>
  </conditionalFormatting>
  <conditionalFormatting sqref="P21:Q21 P24:Q24 P27:Q27 P30:Q30 P33:Q33 P36:Q36 P39:Q39 P42:Q42 P45:Q45 P48:Q48 P51:Q51 P54:Q54 P57:Q57 P60:Q60 P63:Q63 P66:Q66 P69:Q69 P72:Q72 P75:Q75 P78:Q78 P81:Q81 P84:Q84 P87:Q87 P90:Q90 P93:Q93 P96:Q96 P99:Q99 P102:Q102 P105:Q105 P108:Q108 P111:Q111 P114:Q114 P117:Q117 P120:Q120 P123:Q123 P126:Q126 P129:Q129 P132:Q132 P135:Q135 P138:Q138 P141:Q141 P144:Q144 P147:Q147 P150:Q150 P153:Q153 P156:Q156 P159:Q159 P162:Q162 P165:Q165 P168:Q168 P171:Q171 P174:Q174 P177:Q177 P180:Q180 P183:Q183 P186:Q186 P189:Q189 P192:Q192 P195:Q195 P198:Q198 P201:Q201 P204:Q204 P207:Q207 P210:Q210 P213:Q213 P216:Q216 P219:Q219 P222:Q222 P225:Q225 P228:Q228 P231:Q231 P234:Q234 P237:Q237 P240:Q240 P243:Q243 P246:Q246 P249:Q249 P252:Q252 P255:Q255 P258:Q258 P261:Q261 P264:Q264 P267:Q267 P270:Q270 P273:Q273 P276:Q276 P279:Q279 P282:Q282 P285:Q285 P288:Q288 P291:Q291 P294:Q294 P297:Q297 P300:Q300 P303:Q303 P306:Q306 P309:Q309 P312:Q312 P315:Q315 P318:Q318 P321:Q321 P324:Q324 P327:Q327 P330:Q330 P333:Q333 P336:Q336 P339:Q339 P342:Q342 P345:Q345 P348:Q348 P351:Q351 P354:Q354 P357:Q357 P360:Q360 P363:Q363 P366:Q366 P369:Q369 P372:Q372 P375:Q375 P378:Q378 P381:Q381 P384:Q384 P387:Q387 P390:Q390 P393:Q393 P396:Q396 P399:Q399 P402:Q402 P405:Q405 P408:Q408 P411:Q411 P414:Q414 P417:Q417 P420:Q420 P423:Q423 P426:Q426 P429:Q429 P432:Q432 P435:Q435 P438:Q438 P441:Q441 P444:Q444 P447:Q447 P450:Q450 P453:Q453 P456:Q456 P459:Q459 P462:Q462 P465:Q465 P468:Q468 P471:Q471 P474:Q474 P477:Q477 P480:Q480 P483:Q483 P486:Q486 P489:Q489 P492:Q492 P495:Q495 P498:Q498 P501:Q501 P504:Q504 P507:Q507 P510:Q510 P513:Q513 P516:Q516 P519:Q519 P522:Q522 P525:Q525 P528:Q528 P531:Q531 P534:Q534 P537:Q537 P540:Q540 P543:Q543 P546:Q546 P549:Q549 P552:Q552 P555:Q555 P558:Q558 P561:Q561 P564:Q564 P567:Q567 P570:Q570 P573:Q573 P576:Q576 P579:Q579 P582:Q582 P585:Q585 P588:Q588 P591:Q591 P594:Q594 P597:Q597 P600:Q600 P603:Q603 P606:Q606 P609:Q609 P612:Q612 P615:Q615">
    <cfRule type="expression" dxfId="11" priority="12">
      <formula>"&lt;P19-.5"</formula>
    </cfRule>
  </conditionalFormatting>
  <conditionalFormatting sqref="P21:Q21 P24:Q24 P27:Q27 P30:Q30 P33:Q33 P36:Q36 P39:Q39 P42:Q42 P45:Q45 P48:Q48 P51:Q51 P54:Q54 P57:Q57 P60:Q60 P63:Q63 P66:Q66 P69:Q69 P72:Q72 P75:Q75 P78:Q78 P81:Q81 P84:Q84 P87:Q87 P90:Q90 P93:Q93 P96:Q96 P99:Q99 P102:Q102 P105:Q105 P108:Q108 P111:Q111 P114:Q114 P117:Q117 P120:Q120 P123:Q123 P126:Q126 P129:Q129 P132:Q132 P135:Q135 P138:Q138 P141:Q141 P144:Q144 P147:Q147 P150:Q150 P153:Q153 P156:Q156 P159:Q159 P162:Q162 P165:Q165 P168:Q168 P171:Q171 P174:Q174 P177:Q177 P180:Q180 P183:Q183 P186:Q186 P189:Q189 P192:Q192 P195:Q195 P198:Q198 P201:Q201 P204:Q204 P207:Q207 P210:Q210 P213:Q213 P216:Q216 P219:Q219 P222:Q222 P225:Q225 P228:Q228 P231:Q231 P234:Q234 P237:Q237 P240:Q240 P243:Q243 P246:Q246 P249:Q249 P252:Q252 P255:Q255 P258:Q258 P261:Q261 P264:Q264 P267:Q267 P270:Q270 P273:Q273 P276:Q276 P279:Q279 P282:Q282 P285:Q285 P288:Q288 P291:Q291 P294:Q294 P297:Q297 P300:Q300 P303:Q303 P306:Q306 P309:Q309 P312:Q312 P315:Q315 P318:Q318 P321:Q321 P324:Q324 P327:Q327 P330:Q330 P333:Q333 P336:Q336 P339:Q339 P342:Q342 P345:Q345 P348:Q348 P351:Q351 P354:Q354 P357:Q357 P360:Q360 P363:Q363 P366:Q366 P369:Q369 P372:Q372 P375:Q375 P378:Q378 P381:Q381 P384:Q384 P387:Q387 P390:Q390 P393:Q393 P396:Q396 P399:Q399 P402:Q402 P405:Q405 P408:Q408 P411:Q411 P414:Q414 P417:Q417 P420:Q420 P423:Q423 P426:Q426 P429:Q429 P432:Q432 P435:Q435 P438:Q438 P441:Q441 P444:Q444 P447:Q447 P450:Q450 P453:Q453 P456:Q456 P459:Q459 P462:Q462 P465:Q465 P468:Q468 P471:Q471 P474:Q474 P477:Q477 P480:Q480 P483:Q483 P486:Q486 P489:Q489 P492:Q492 P495:Q495 P498:Q498 P501:Q501 P504:Q504 P507:Q507 P510:Q510 P513:Q513 P516:Q516 P519:Q519 P522:Q522 P525:Q525 P528:Q528 P531:Q531 P534:Q534 P537:Q537 P540:Q540 P543:Q543 P546:Q546 P549:Q549 P552:Q552 P555:Q555 P558:Q558 P561:Q561 P564:Q564 P567:Q567 P570:Q570 P573:Q573 P576:Q576 P579:Q579 P582:Q582 P585:Q585 P588:Q588 P591:Q591 P594:Q594 P597:Q597 P600:Q600 P603:Q603 P606:Q606 P609:Q609 P612:Q612 P615:Q615">
    <cfRule type="expression" dxfId="10" priority="11">
      <formula>"&lt;P19-.5"</formula>
    </cfRule>
  </conditionalFormatting>
  <conditionalFormatting sqref="P21:Q21 P24:Q24 P27:Q27 P30:Q30 P33:Q33 P36:Q36 P39:Q39 P42:Q42 P45:Q45 P48:Q48 P51:Q51 P54:Q54 P57:Q57 P60:Q60 P63:Q63 P66:Q66 P69:Q69 P72:Q72 P75:Q75 P78:Q78 P81:Q81 P84:Q84 P87:Q87 P90:Q90 P93:Q93 P96:Q96 P99:Q99 P102:Q102 P105:Q105 P108:Q108 P111:Q111 P114:Q114 P117:Q117 P120:Q120 P123:Q123 P126:Q126 P129:Q129 P132:Q132 P135:Q135 P138:Q138 P141:Q141 P144:Q144 P147:Q147 P150:Q150 P153:Q153 P156:Q156 P159:Q159 P162:Q162 P165:Q165 P168:Q168 P171:Q171 P174:Q174 P177:Q177 P180:Q180 P183:Q183 P186:Q186 P189:Q189 P192:Q192 P195:Q195 P198:Q198 P201:Q201 P204:Q204 P207:Q207 P210:Q210 P213:Q213 P216:Q216 P219:Q219 P222:Q222 P225:Q225 P228:Q228 P231:Q231 P234:Q234 P237:Q237 P240:Q240 P243:Q243 P246:Q246 P249:Q249 P252:Q252 P255:Q255 P258:Q258 P261:Q261 P264:Q264 P267:Q267 P270:Q270 P273:Q273 P276:Q276 P279:Q279 P282:Q282 P285:Q285 P288:Q288 P291:Q291 P294:Q294 P297:Q297 P300:Q300 P303:Q303 P306:Q306 P309:Q309 P312:Q312 P315:Q315 P318:Q318">
    <cfRule type="expression" dxfId="9" priority="10">
      <formula>"&lt;P19-.5"</formula>
    </cfRule>
  </conditionalFormatting>
  <conditionalFormatting sqref="P18:Q18">
    <cfRule type="expression" dxfId="8" priority="9">
      <formula>"&lt;P19-.5"</formula>
    </cfRule>
  </conditionalFormatting>
  <conditionalFormatting sqref="J18:M18 E18:H18 Q18:U18">
    <cfRule type="cellIs" dxfId="7" priority="8" operator="lessThan">
      <formula>E18-0.5</formula>
    </cfRule>
  </conditionalFormatting>
  <conditionalFormatting sqref="S18">
    <cfRule type="cellIs" dxfId="6" priority="7" operator="lessThan">
      <formula>S19</formula>
    </cfRule>
  </conditionalFormatting>
  <conditionalFormatting sqref="S18">
    <cfRule type="cellIs" dxfId="5" priority="6" operator="lessThan">
      <formula>S19</formula>
    </cfRule>
  </conditionalFormatting>
  <conditionalFormatting sqref="P18:U18">
    <cfRule type="cellIs" dxfId="4" priority="5" operator="lessThan">
      <formula>P19</formula>
    </cfRule>
  </conditionalFormatting>
  <conditionalFormatting sqref="Q18">
    <cfRule type="cellIs" dxfId="3" priority="4" operator="lessThan">
      <formula>Q19</formula>
    </cfRule>
  </conditionalFormatting>
  <conditionalFormatting sqref="Q18">
    <cfRule type="cellIs" dxfId="2" priority="3" operator="lessThan">
      <formula>Q19</formula>
    </cfRule>
  </conditionalFormatting>
  <conditionalFormatting sqref="E12:W12">
    <cfRule type="cellIs" dxfId="1" priority="2" operator="lessThan">
      <formula>0</formula>
    </cfRule>
  </conditionalFormatting>
  <conditionalFormatting sqref="A13">
    <cfRule type="cellIs" dxfId="0" priority="1" operator="greaterThan">
      <formula>200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MSD</vt:lpstr>
      <vt:lpstr>Sheet2</vt:lpstr>
      <vt:lpstr>DataIn</vt:lpstr>
      <vt:lpstr>MSD!Print_Area</vt:lpstr>
      <vt:lpstr>MSD!Print_Titles</vt:lpstr>
    </vt:vector>
  </TitlesOfParts>
  <Company>Falcon School District 49</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Ridgway</dc:creator>
  <cp:lastModifiedBy>fuller_j</cp:lastModifiedBy>
  <cp:lastPrinted>2012-08-20T23:20:41Z</cp:lastPrinted>
  <dcterms:created xsi:type="dcterms:W3CDTF">2010-05-28T18:47:20Z</dcterms:created>
  <dcterms:modified xsi:type="dcterms:W3CDTF">2012-09-20T14:06:12Z</dcterms:modified>
</cp:coreProperties>
</file>